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 RAMS\01 Risk Assessments\Company (Internal) Risk Assessments\"/>
    </mc:Choice>
  </mc:AlternateContent>
  <xr:revisionPtr revIDLastSave="0" documentId="13_ncr:1_{3710D909-A9BC-405B-A8D8-294A12A672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isk Assessment" sheetId="6" r:id="rId1"/>
    <sheet name="Hierachy of Control" sheetId="11" r:id="rId2"/>
    <sheet name="Methodology" sheetId="16" state="hidden" r:id="rId3"/>
    <sheet name="Look Up Lists" sheetId="14" state="hidden" r:id="rId4"/>
    <sheet name="MAC" sheetId="4" state="hidden" r:id="rId5"/>
    <sheet name="CoSHH" sheetId="8" state="hidden" r:id="rId6"/>
    <sheet name="Drop Down Lists" sheetId="9" state="hidden" r:id="rId7"/>
  </sheets>
  <definedNames>
    <definedName name="_xlnm.Print_Area" localSheetId="5">CoSHH!$A$1:$K$41</definedName>
    <definedName name="_xlnm.Print_Area" localSheetId="1">'Hierachy of Control'!$A$1:$M$20</definedName>
    <definedName name="_xlnm.Print_Area" localSheetId="4">MAC!$A$1:$M$30</definedName>
    <definedName name="_xlnm.Print_Area" localSheetId="2">Methodology!$A$2:$M$20</definedName>
    <definedName name="_xlnm.Print_Area" localSheetId="0">'Risk Assessment'!$A$1:$L$75</definedName>
    <definedName name="_xlnm.Print_Titles" localSheetId="2">Methodology!#REF!</definedName>
    <definedName name="_xlnm.Print_Titles" localSheetId="0">'Risk Assessment'!$52:$53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0" i="6" l="1"/>
  <c r="G60" i="6"/>
  <c r="L59" i="6"/>
  <c r="G59" i="6"/>
  <c r="L58" i="6" l="1"/>
  <c r="G58" i="6"/>
  <c r="H16" i="16" l="1"/>
  <c r="G16" i="16"/>
  <c r="F16" i="16"/>
  <c r="E16" i="16"/>
  <c r="D16" i="16"/>
  <c r="H15" i="16"/>
  <c r="G15" i="16"/>
  <c r="F15" i="16"/>
  <c r="E15" i="16"/>
  <c r="D15" i="16"/>
  <c r="H14" i="16"/>
  <c r="G14" i="16"/>
  <c r="F14" i="16"/>
  <c r="E14" i="16"/>
  <c r="D14" i="16"/>
  <c r="H13" i="16"/>
  <c r="G13" i="16"/>
  <c r="F13" i="16"/>
  <c r="E13" i="16"/>
  <c r="D13" i="16"/>
  <c r="H12" i="16"/>
  <c r="G12" i="16"/>
  <c r="F12" i="16"/>
  <c r="E12" i="16"/>
  <c r="D12" i="16"/>
  <c r="L57" i="6"/>
  <c r="G57" i="6"/>
  <c r="L56" i="6"/>
  <c r="G56" i="6"/>
  <c r="L55" i="6"/>
  <c r="G55" i="6"/>
  <c r="L54" i="6"/>
  <c r="G54" i="6"/>
  <c r="I3" i="8" l="1"/>
  <c r="D3" i="8"/>
  <c r="K2" i="8"/>
  <c r="I2" i="8"/>
  <c r="D2" i="8"/>
  <c r="E3" i="4" l="1"/>
  <c r="E2" i="4"/>
  <c r="K3" i="4"/>
  <c r="K2" i="4"/>
  <c r="J27" i="4"/>
  <c r="J24" i="4"/>
  <c r="J23" i="4"/>
  <c r="J22" i="4"/>
  <c r="J21" i="4"/>
  <c r="J19" i="4"/>
  <c r="J18" i="4"/>
  <c r="J17" i="4"/>
  <c r="J16" i="4"/>
  <c r="G26" i="4"/>
  <c r="G25" i="4"/>
  <c r="G24" i="4"/>
  <c r="G23" i="4"/>
  <c r="G22" i="4"/>
  <c r="G21" i="4"/>
  <c r="G20" i="4"/>
  <c r="G16" i="4"/>
  <c r="G17" i="4"/>
  <c r="D24" i="4"/>
  <c r="D23" i="4"/>
  <c r="D22" i="4"/>
  <c r="D21" i="4"/>
  <c r="D19" i="4"/>
  <c r="D18" i="4"/>
  <c r="D17" i="4"/>
  <c r="D16" i="4"/>
  <c r="M2" i="4"/>
  <c r="J28" i="4" l="1"/>
  <c r="I28" i="4" s="1"/>
  <c r="G28" i="4"/>
  <c r="F28" i="4" s="1"/>
  <c r="D28" i="4"/>
  <c r="C28" i="4" s="1"/>
</calcChain>
</file>

<file path=xl/sharedStrings.xml><?xml version="1.0" encoding="utf-8"?>
<sst xmlns="http://schemas.openxmlformats.org/spreadsheetml/2006/main" count="249" uniqueCount="200">
  <si>
    <t>Risk</t>
  </si>
  <si>
    <t>Severity Rating</t>
  </si>
  <si>
    <t>Possible</t>
  </si>
  <si>
    <t>Department</t>
  </si>
  <si>
    <t>Task</t>
  </si>
  <si>
    <t xml:space="preserve">Date: </t>
  </si>
  <si>
    <t xml:space="preserve">Page: </t>
  </si>
  <si>
    <t>Issue No'</t>
  </si>
  <si>
    <t xml:space="preserve">Assessment ref: </t>
  </si>
  <si>
    <t>Name</t>
  </si>
  <si>
    <t>RISK ASSESSMENT METHODOLOGY</t>
  </si>
  <si>
    <t>Load weight and lift/carry frequency</t>
  </si>
  <si>
    <t>Hand distance from the lower back</t>
  </si>
  <si>
    <t>Vertical lift region</t>
  </si>
  <si>
    <t>Trunk twisting/sideways bending etc.</t>
  </si>
  <si>
    <t>Asymmetrical trunk/load (carrying)</t>
  </si>
  <si>
    <t>Postural constraints</t>
  </si>
  <si>
    <t>Grip on the load</t>
  </si>
  <si>
    <t>Floor surface</t>
  </si>
  <si>
    <t>Other environmental factors</t>
  </si>
  <si>
    <t>Carry distance</t>
  </si>
  <si>
    <t>Obstacles en route</t>
  </si>
  <si>
    <t>Communication and coordination</t>
  </si>
  <si>
    <t>SECTION 4 - MANUAL HANDLING (MAC) ASSESSMENT</t>
  </si>
  <si>
    <t>LIFT</t>
  </si>
  <si>
    <t>Score</t>
  </si>
  <si>
    <t>Comments</t>
  </si>
  <si>
    <t>Very High</t>
  </si>
  <si>
    <t>Low</t>
  </si>
  <si>
    <t>High</t>
  </si>
  <si>
    <t>Medium</t>
  </si>
  <si>
    <t>CARRY</t>
  </si>
  <si>
    <t>TEAM LIFT</t>
  </si>
  <si>
    <t>RISK FACTOR</t>
  </si>
  <si>
    <t>TOTAL SCORE</t>
  </si>
  <si>
    <t>RECOMMENDATIONS</t>
  </si>
  <si>
    <t>1-6 Very low risk, no further action</t>
  </si>
  <si>
    <t>7-12 Low risk, regular audit, consider how to lower risk</t>
  </si>
  <si>
    <t>13-18 Medium risk - urgent need for better controls</t>
  </si>
  <si>
    <t>19-33 High risk - STOP JOB, implement better controls</t>
  </si>
  <si>
    <t>Any indication task is high risk? (tick all that apply)</t>
  </si>
  <si>
    <t>Task has history of manual handling incidents/accidents/injuries</t>
  </si>
  <si>
    <t>Task is known to be hard work or high risk.</t>
  </si>
  <si>
    <t>Employees doing the work show signs it is hard work (eg breathing heavily, red-faced, sweating).</t>
  </si>
  <si>
    <t>Other risk factors e.g. individual factors, psychosocial factors</t>
  </si>
  <si>
    <t>ACTIVITY</t>
  </si>
  <si>
    <t>Page 4 of 7</t>
  </si>
  <si>
    <t>SECTION 5 - CONTROL OF SUBSTANCES HAZARDOUS TO HEALTH</t>
  </si>
  <si>
    <t>Page 5 of 7</t>
  </si>
  <si>
    <t>Route of entry?</t>
  </si>
  <si>
    <t>Description</t>
  </si>
  <si>
    <t>How many exposed?</t>
  </si>
  <si>
    <t>Vulnerable worker?</t>
  </si>
  <si>
    <t>Y/N</t>
  </si>
  <si>
    <t>Young persons</t>
  </si>
  <si>
    <t>Expectant mothers</t>
  </si>
  <si>
    <t>Nursing mothers</t>
  </si>
  <si>
    <t>Classification (if any)</t>
  </si>
  <si>
    <t>WEL (if any)</t>
  </si>
  <si>
    <t>Quantity used/hr</t>
  </si>
  <si>
    <t>Type</t>
  </si>
  <si>
    <t>Ventilation (LEV)</t>
  </si>
  <si>
    <t>Respiratory protection</t>
  </si>
  <si>
    <t>Eye protection</t>
  </si>
  <si>
    <t>Gloves</t>
  </si>
  <si>
    <t>Chemical suit</t>
  </si>
  <si>
    <t>Chemical resistant footwear</t>
  </si>
  <si>
    <t>Housekeeping</t>
  </si>
  <si>
    <t>Drench shower</t>
  </si>
  <si>
    <t>Warning signs</t>
  </si>
  <si>
    <t>Chemical handling</t>
  </si>
  <si>
    <t>Other (specify)</t>
  </si>
  <si>
    <t>SUBSTANCES</t>
  </si>
  <si>
    <t>CONTROL MEASURES</t>
  </si>
  <si>
    <t>MSDS available at point of use</t>
  </si>
  <si>
    <t>Measure</t>
  </si>
  <si>
    <t>Spillage</t>
  </si>
  <si>
    <t>Req'd Y/N</t>
  </si>
  <si>
    <t>Frequency</t>
  </si>
  <si>
    <t>AIR QUALITY MONITORING</t>
  </si>
  <si>
    <t>YES</t>
  </si>
  <si>
    <t>NO</t>
  </si>
  <si>
    <t>HEALTH SURVEILLANCE</t>
  </si>
  <si>
    <t>Frequency (mins/hrs per day etc)</t>
  </si>
  <si>
    <t>Is Air Monitoring required by CoSHH?</t>
  </si>
  <si>
    <t>Is health surveillance required by CoSHH</t>
  </si>
  <si>
    <t>- respiratory</t>
  </si>
  <si>
    <t>- skin sensitisation</t>
  </si>
  <si>
    <t>- substance storage</t>
  </si>
  <si>
    <t>- substance handling</t>
  </si>
  <si>
    <t>- substance spillage</t>
  </si>
  <si>
    <t>- substance waste control</t>
  </si>
  <si>
    <t>- emergency procedures</t>
  </si>
  <si>
    <t>ACTION PLAN FOR FURTHER IMPROVEMENT</t>
  </si>
  <si>
    <t>Item</t>
  </si>
  <si>
    <t>By who</t>
  </si>
  <si>
    <t>By when</t>
  </si>
  <si>
    <t>Action</t>
  </si>
  <si>
    <t>TRAINING REQUIRED</t>
  </si>
  <si>
    <t>Most recent results</t>
  </si>
  <si>
    <t>TASK BASED RISK ASSESSMENT</t>
  </si>
  <si>
    <t>Drop Down</t>
  </si>
  <si>
    <t>Operators Only</t>
  </si>
  <si>
    <t>Engineers Only</t>
  </si>
  <si>
    <t>Ops &amp; Eng Only</t>
  </si>
  <si>
    <t>Contractors Only</t>
  </si>
  <si>
    <t>All Employees</t>
  </si>
  <si>
    <t>Visitors</t>
  </si>
  <si>
    <t>All Site</t>
  </si>
  <si>
    <t>General Public</t>
  </si>
  <si>
    <t>Employees &amp; Visitors</t>
  </si>
  <si>
    <t>HGV &amp; Delivery Drivers</t>
  </si>
  <si>
    <t>All Site &amp; General Public</t>
  </si>
  <si>
    <t>Sales Reps</t>
  </si>
  <si>
    <t>Sales Reps, Employees &amp; General Public</t>
  </si>
  <si>
    <t>Describe the manual handling task</t>
  </si>
  <si>
    <t>Fatality</t>
  </si>
  <si>
    <t>Probablity Rating</t>
  </si>
  <si>
    <t>Not Significant</t>
  </si>
  <si>
    <t>Minor</t>
  </si>
  <si>
    <t>Moderate</t>
  </si>
  <si>
    <t>Major</t>
  </si>
  <si>
    <t>Severe</t>
  </si>
  <si>
    <t>Minor Injury (may require First Aid Treatment)</t>
  </si>
  <si>
    <t>Major Injury (resulting in permanent impairment)</t>
  </si>
  <si>
    <t>Moderate Injury (requiring hospitalisation &gt; 7 day time loss)</t>
  </si>
  <si>
    <t>Negligible Injury (unlikely to require First Aid treatment)</t>
  </si>
  <si>
    <t>Highly Unlikely</t>
  </si>
  <si>
    <t>Unlikely</t>
  </si>
  <si>
    <t>Likely</t>
  </si>
  <si>
    <t>Highly Likely</t>
  </si>
  <si>
    <t>Rare chance of an occurance</t>
  </si>
  <si>
    <t>Severity</t>
  </si>
  <si>
    <t>Probability</t>
  </si>
  <si>
    <t>Severity X Probablity = Risk Rating</t>
  </si>
  <si>
    <t>1 - 6</t>
  </si>
  <si>
    <t xml:space="preserve">Low </t>
  </si>
  <si>
    <t>7 - 12</t>
  </si>
  <si>
    <t>13 - 25</t>
  </si>
  <si>
    <t>STOP - implement better controls</t>
  </si>
  <si>
    <t>no further action required</t>
  </si>
  <si>
    <r>
      <t xml:space="preserve">Projex Solutions Limited, </t>
    </r>
    <r>
      <rPr>
        <sz val="16"/>
        <rFont val="Century Gothic"/>
        <family val="2"/>
      </rPr>
      <t>St Pegs House, Thornhill Beck Lane, Brighouse, Huddersfield, HD6 4AH</t>
    </r>
  </si>
  <si>
    <t xml:space="preserve">Hierarchy of Control </t>
  </si>
  <si>
    <r>
      <rPr>
        <b/>
        <sz val="11"/>
        <rFont val="Arial"/>
        <family val="2"/>
      </rPr>
      <t>Substitution</t>
    </r>
    <r>
      <rPr>
        <b/>
        <sz val="11"/>
        <color indexed="10"/>
        <rFont val="Arial"/>
        <family val="2"/>
      </rPr>
      <t xml:space="preserve"> </t>
    </r>
    <r>
      <rPr>
        <sz val="11"/>
        <rFont val="Arial"/>
        <family val="2"/>
      </rPr>
      <t>- Removing something that produces a hazard (similar to elimination) and replacing with something that does not produce a hazard. An example of substitution is replacing lead based paint with acrylic paint.</t>
    </r>
  </si>
  <si>
    <r>
      <rPr>
        <b/>
        <sz val="11"/>
        <rFont val="Arial"/>
        <family val="2"/>
      </rPr>
      <t>Elimination</t>
    </r>
    <r>
      <rPr>
        <sz val="11"/>
        <rFont val="Arial"/>
        <family val="2"/>
      </rPr>
      <t xml:space="preserve"> - The best way to reduce a risk is to remove the hazard. E.g. using a
trolley instead of carrying eliminates a manual handling hazard</t>
    </r>
  </si>
  <si>
    <r>
      <rPr>
        <b/>
        <sz val="11"/>
        <rFont val="Arial"/>
        <family val="2"/>
      </rPr>
      <t>PPE</t>
    </r>
    <r>
      <rPr>
        <sz val="11"/>
        <rFont val="Arial"/>
        <family val="2"/>
      </rPr>
      <t xml:space="preserve"> - Only to be used when a  risk can’t be controlled in any other way. PPE can include gloves, hard hats, safety glasses, high-visibility clothing, and safety footwear. PPE is the least effective means of controlling hazards because of the high potential for the PPE to become ineffective due to damage.</t>
    </r>
  </si>
  <si>
    <r>
      <rPr>
        <b/>
        <sz val="11"/>
        <rFont val="Arial"/>
        <family val="2"/>
      </rPr>
      <t>Engineering Controls -</t>
    </r>
    <r>
      <rPr>
        <b/>
        <sz val="11"/>
        <color indexed="10"/>
        <rFont val="Arial"/>
        <family val="2"/>
      </rPr>
      <t xml:space="preserve"> </t>
    </r>
    <r>
      <rPr>
        <sz val="11"/>
        <rFont val="Arial"/>
        <family val="2"/>
      </rPr>
      <t>Engineering controls do not eliminate hazards, but they keep people isolated from hazards. An example would be to put a fixed guard over a machines dangerous moving parts to prevent human contact.</t>
    </r>
  </si>
  <si>
    <r>
      <rPr>
        <b/>
        <sz val="11"/>
        <rFont val="Arial"/>
        <family val="2"/>
      </rPr>
      <t>Administrative Controls -</t>
    </r>
    <r>
      <rPr>
        <b/>
        <sz val="11"/>
        <color indexed="10"/>
        <rFont val="Arial"/>
        <family val="2"/>
      </rPr>
      <t xml:space="preserve"> </t>
    </r>
    <r>
      <rPr>
        <sz val="11"/>
        <rFont val="Arial"/>
        <family val="2"/>
      </rPr>
      <t>Administrative controls are changes to the way people work. Examples of administrative controls include procedure changes, employee training, and installation of signs and warning labels</t>
    </r>
  </si>
  <si>
    <t>No#</t>
  </si>
  <si>
    <t>Hazard</t>
  </si>
  <si>
    <t>Who Might Be harmed</t>
  </si>
  <si>
    <t>Risk = S x P</t>
  </si>
  <si>
    <t>Controls</t>
  </si>
  <si>
    <t>Residual Risk</t>
  </si>
  <si>
    <t>S</t>
  </si>
  <si>
    <t>P</t>
  </si>
  <si>
    <t>Additional Comments:</t>
  </si>
  <si>
    <t>HIERARCHY OF CONTROL</t>
  </si>
  <si>
    <t>RISK ASSESSMENT</t>
  </si>
  <si>
    <t>Refer to Hierarchy of Control</t>
  </si>
  <si>
    <t>Consequence
Nature Of Injury</t>
  </si>
  <si>
    <t>Not likely to occur under normal circumstances</t>
  </si>
  <si>
    <t>May occur at some point under normal circumstances</t>
  </si>
  <si>
    <t>Expected to occur at some point in time</t>
  </si>
  <si>
    <t>Expected to occur regularly under normal circumstances</t>
  </si>
  <si>
    <t>Requirement for better controls needed, unless ALARP</t>
  </si>
  <si>
    <t>Risk Assessment Name</t>
  </si>
  <si>
    <t>Assessment Type</t>
  </si>
  <si>
    <t>Site</t>
  </si>
  <si>
    <t>Review Period</t>
  </si>
  <si>
    <t>Review Date</t>
  </si>
  <si>
    <t>Reference</t>
  </si>
  <si>
    <t>Assessor Name</t>
  </si>
  <si>
    <t>Assessment Date</t>
  </si>
  <si>
    <t>Approved By</t>
  </si>
  <si>
    <t>Approved Date</t>
  </si>
  <si>
    <t xml:space="preserve">  </t>
  </si>
  <si>
    <t>Company</t>
  </si>
  <si>
    <t>Annually</t>
  </si>
  <si>
    <t>PSL00-RA-011</t>
  </si>
  <si>
    <t>Sexual Harassment</t>
  </si>
  <si>
    <t>Julie Slater</t>
  </si>
  <si>
    <t>Employees/workers</t>
  </si>
  <si>
    <t>Office Culture</t>
  </si>
  <si>
    <t>Trauma, distress, anxiety</t>
  </si>
  <si>
    <t>All</t>
  </si>
  <si>
    <t>Third-party</t>
  </si>
  <si>
    <t xml:space="preserve"> - zero tolerance approach to sexual harassment in the workplace through management and employee training
- clear procedures on reporting sexual harassment and consequences for the perpetrator
- encourage reporting of any incidents</t>
  </si>
  <si>
    <t>Events/social gatherings/exhibitions</t>
  </si>
  <si>
    <t>Employees/workers/associates</t>
  </si>
  <si>
    <t>- training on recognising sexual harassment
- encourage reporting of any incidents</t>
  </si>
  <si>
    <t>- training on recognising sexual harassment
- clear procedures on reporting sexual harassment and consequences for the perpetrator
- encourage reporting of any incidents
- encourage limiting alcohol intake
- limit time alone with third parties and/or those who are not known well</t>
  </si>
  <si>
    <t>Off-site Training</t>
  </si>
  <si>
    <t xml:space="preserve"> - third parties (including associates) will be informed of our zero tolerance sexual harassment policy (as applicable)
- training on recognising sexual harassment
- encourage reporting of any incidents
- limit time alone with third parties</t>
  </si>
  <si>
    <t>Working on Client Site</t>
  </si>
  <si>
    <t xml:space="preserve"> - third parties (including associates) will be informed of our zero tolerance sexual harassment policy (as applicable)
- training on recognising sexual harassment
- encourage reporting of any incidents - to client and to PSL</t>
  </si>
  <si>
    <t>Overnight Accomodation related to work  e.g Hotel</t>
  </si>
  <si>
    <t>Travelling for work - public transport &amp; taxi's</t>
  </si>
  <si>
    <t>- training on recognising sexual harassment
- encourage reporting of any incidents - to PSL, bus/train/taxi operator &amp; Police (if applicable)
- if possible, avoid travelling alone
- let someone know where you are going &amp; when you expect to reach your destination
- wait in a well lit busy area
- buses - try sit close to bus driver, near the exit, on an aisle seat
- trains - avoid an empty carriage, sit close to the driver's cab (if applicable)
- taxi - always use a licensed taxi hire company, check for a driver identity badge, sit behind the driver
- limit alcohol intake when using public transport alone</t>
  </si>
  <si>
    <t>- training on recognising sexual harassment
- encourage reporting of any incidents - to hotel and to PSL
- encourage limiting alcohol intake
- ask for a room on a higher floor (avoid ground floor)
- lock the room 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</si>
</sst>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\ yyyy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.5"/>
      <color theme="1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9C6500"/>
      <name val="Calibri"/>
      <family val="2"/>
      <scheme val="minor"/>
    </font>
    <font>
      <b/>
      <sz val="12"/>
      <name val="Arial"/>
      <family val="2"/>
    </font>
    <font>
      <b/>
      <sz val="11"/>
      <color indexed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entury Gothic"/>
      <family val="2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.5"/>
      <color theme="1"/>
      <name val="Century Gothic"/>
      <family val="2"/>
    </font>
    <font>
      <b/>
      <sz val="10.5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mediumGray">
        <bgColor theme="0" tint="-0.1499679555650502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3300"/>
        <bgColor indexed="64"/>
      </patternFill>
    </fill>
    <fill>
      <patternFill patternType="mediumGray"/>
    </fill>
  </fills>
  <borders count="5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7" fillId="0" borderId="0"/>
    <xf numFmtId="0" fontId="22" fillId="8" borderId="0" applyNumberFormat="0" applyBorder="0" applyAlignment="0" applyProtection="0"/>
    <xf numFmtId="0" fontId="17" fillId="0" borderId="0"/>
  </cellStyleXfs>
  <cellXfs count="329">
    <xf numFmtId="0" fontId="0" fillId="0" borderId="0" xfId="0"/>
    <xf numFmtId="0" fontId="0" fillId="0" borderId="0" xfId="0" applyAlignment="1">
      <alignment vertical="center"/>
    </xf>
    <xf numFmtId="0" fontId="0" fillId="7" borderId="0" xfId="0" applyFill="1"/>
    <xf numFmtId="0" fontId="6" fillId="0" borderId="0" xfId="0" applyFont="1"/>
    <xf numFmtId="0" fontId="0" fillId="0" borderId="7" xfId="0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5" xfId="0" applyFill="1" applyBorder="1"/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left" vertical="center"/>
    </xf>
    <xf numFmtId="0" fontId="0" fillId="7" borderId="16" xfId="0" applyFill="1" applyBorder="1" applyAlignment="1">
      <alignment horizontal="left" vertical="center"/>
    </xf>
    <xf numFmtId="0" fontId="0" fillId="7" borderId="5" xfId="0" applyFill="1" applyBorder="1" applyAlignment="1">
      <alignment horizontal="left" vertical="center"/>
    </xf>
    <xf numFmtId="0" fontId="0" fillId="7" borderId="6" xfId="0" applyFill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0" fillId="7" borderId="2" xfId="0" applyFill="1" applyBorder="1"/>
    <xf numFmtId="0" fontId="0" fillId="7" borderId="8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7" borderId="44" xfId="0" applyFill="1" applyBorder="1"/>
    <xf numFmtId="0" fontId="2" fillId="0" borderId="0" xfId="0" applyFont="1"/>
    <xf numFmtId="0" fontId="0" fillId="7" borderId="46" xfId="0" applyFill="1" applyBorder="1"/>
    <xf numFmtId="0" fontId="0" fillId="7" borderId="9" xfId="0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10" xfId="0" applyBorder="1"/>
    <xf numFmtId="0" fontId="0" fillId="0" borderId="14" xfId="0" applyBorder="1"/>
    <xf numFmtId="0" fontId="0" fillId="7" borderId="32" xfId="0" applyFill="1" applyBorder="1" applyAlignment="1">
      <alignment horizontal="center"/>
    </xf>
    <xf numFmtId="0" fontId="0" fillId="7" borderId="24" xfId="0" applyFill="1" applyBorder="1" applyAlignment="1">
      <alignment vertical="center"/>
    </xf>
    <xf numFmtId="0" fontId="0" fillId="7" borderId="22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0" fillId="7" borderId="10" xfId="0" applyFill="1" applyBorder="1"/>
    <xf numFmtId="0" fontId="0" fillId="7" borderId="0" xfId="0" quotePrefix="1" applyFill="1"/>
    <xf numFmtId="0" fontId="0" fillId="0" borderId="7" xfId="0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8" xfId="0" applyBorder="1" applyProtection="1"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24" xfId="0" applyBorder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center"/>
      <protection locked="0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/>
    <xf numFmtId="0" fontId="18" fillId="0" borderId="0" xfId="3" applyFont="1" applyAlignment="1">
      <alignment horizontal="left" vertical="center" wrapText="1"/>
    </xf>
    <xf numFmtId="0" fontId="19" fillId="0" borderId="0" xfId="3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center" vertical="center" wrapText="1"/>
    </xf>
    <xf numFmtId="0" fontId="25" fillId="0" borderId="0" xfId="0" applyFont="1"/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8" fillId="0" borderId="35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4" fillId="0" borderId="0" xfId="0" applyFont="1"/>
    <xf numFmtId="0" fontId="4" fillId="7" borderId="3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13" borderId="35" xfId="0" applyFont="1" applyFill="1" applyBorder="1"/>
    <xf numFmtId="0" fontId="32" fillId="0" borderId="39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2" fillId="7" borderId="7" xfId="0" applyFont="1" applyFill="1" applyBorder="1" applyAlignment="1">
      <alignment horizontal="center" vertical="center"/>
    </xf>
    <xf numFmtId="0" fontId="32" fillId="7" borderId="33" xfId="0" applyFont="1" applyFill="1" applyBorder="1" applyAlignment="1">
      <alignment horizontal="center" vertical="center"/>
    </xf>
    <xf numFmtId="0" fontId="32" fillId="0" borderId="38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wrapText="1"/>
    </xf>
    <xf numFmtId="0" fontId="32" fillId="7" borderId="50" xfId="0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12" fillId="7" borderId="51" xfId="0" applyFont="1" applyFill="1" applyBorder="1" applyAlignment="1">
      <alignment horizontal="center" vertical="center"/>
    </xf>
    <xf numFmtId="0" fontId="12" fillId="7" borderId="38" xfId="0" applyFont="1" applyFill="1" applyBorder="1" applyAlignment="1">
      <alignment horizontal="center" vertical="center"/>
    </xf>
    <xf numFmtId="0" fontId="12" fillId="7" borderId="49" xfId="0" applyFont="1" applyFill="1" applyBorder="1" applyAlignment="1">
      <alignment horizontal="center" vertical="center"/>
    </xf>
    <xf numFmtId="0" fontId="32" fillId="0" borderId="50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/>
    </xf>
    <xf numFmtId="49" fontId="32" fillId="5" borderId="38" xfId="0" applyNumberFormat="1" applyFont="1" applyFill="1" applyBorder="1" applyAlignment="1">
      <alignment horizontal="center" vertical="center"/>
    </xf>
    <xf numFmtId="49" fontId="32" fillId="2" borderId="7" xfId="0" applyNumberFormat="1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" fillId="0" borderId="0" xfId="0" applyFont="1"/>
    <xf numFmtId="0" fontId="33" fillId="0" borderId="38" xfId="0" applyFont="1" applyBorder="1" applyAlignment="1">
      <alignment vertical="center" wrapText="1"/>
    </xf>
    <xf numFmtId="0" fontId="33" fillId="0" borderId="49" xfId="0" applyFont="1" applyBorder="1" applyAlignment="1">
      <alignment vertical="center" wrapText="1"/>
    </xf>
    <xf numFmtId="0" fontId="0" fillId="0" borderId="5" xfId="0" applyBorder="1"/>
    <xf numFmtId="0" fontId="8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0" borderId="8" xfId="0" quotePrefix="1" applyFont="1" applyBorder="1" applyAlignment="1">
      <alignment horizontal="left" vertical="top" wrapText="1"/>
    </xf>
    <xf numFmtId="0" fontId="27" fillId="0" borderId="9" xfId="0" applyFont="1" applyBorder="1" applyAlignment="1">
      <alignment horizontal="left" vertical="top" wrapText="1"/>
    </xf>
    <xf numFmtId="0" fontId="27" fillId="0" borderId="8" xfId="0" quotePrefix="1" applyFont="1" applyBorder="1" applyAlignment="1">
      <alignment vertical="top" wrapText="1"/>
    </xf>
    <xf numFmtId="0" fontId="27" fillId="0" borderId="9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31" fillId="0" borderId="0" xfId="0" applyFont="1" applyAlignment="1">
      <alignment horizontal="center"/>
    </xf>
    <xf numFmtId="0" fontId="9" fillId="0" borderId="36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14" fontId="9" fillId="0" borderId="7" xfId="0" applyNumberFormat="1" applyFont="1" applyBorder="1" applyAlignment="1">
      <alignment horizontal="left" vertical="center"/>
    </xf>
    <xf numFmtId="14" fontId="9" fillId="0" borderId="33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3" fillId="0" borderId="36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14" fontId="13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14" fontId="13" fillId="0" borderId="50" xfId="0" applyNumberFormat="1" applyFont="1" applyBorder="1" applyAlignment="1">
      <alignment horizontal="left" vertical="center" wrapText="1"/>
    </xf>
    <xf numFmtId="0" fontId="13" fillId="0" borderId="50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14" fontId="13" fillId="0" borderId="8" xfId="0" applyNumberFormat="1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8" fillId="0" borderId="49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23" fillId="0" borderId="55" xfId="3" applyFont="1" applyBorder="1" applyAlignment="1">
      <alignment horizontal="center" vertical="center" wrapText="1"/>
    </xf>
    <xf numFmtId="0" fontId="23" fillId="0" borderId="56" xfId="3" applyFont="1" applyBorder="1" applyAlignment="1">
      <alignment horizontal="center" vertical="center" wrapText="1"/>
    </xf>
    <xf numFmtId="0" fontId="23" fillId="0" borderId="57" xfId="3" applyFont="1" applyBorder="1" applyAlignment="1">
      <alignment horizontal="center" vertical="center" wrapText="1"/>
    </xf>
    <xf numFmtId="0" fontId="20" fillId="12" borderId="52" xfId="3" applyFont="1" applyFill="1" applyBorder="1" applyAlignment="1">
      <alignment horizontal="left" vertical="center" wrapText="1"/>
    </xf>
    <xf numFmtId="0" fontId="20" fillId="12" borderId="27" xfId="3" applyFont="1" applyFill="1" applyBorder="1" applyAlignment="1">
      <alignment horizontal="left" vertical="center" wrapText="1"/>
    </xf>
    <xf numFmtId="0" fontId="20" fillId="12" borderId="29" xfId="3" applyFont="1" applyFill="1" applyBorder="1" applyAlignment="1">
      <alignment horizontal="left" vertical="center" wrapText="1"/>
    </xf>
    <xf numFmtId="0" fontId="20" fillId="5" borderId="45" xfId="3" applyFont="1" applyFill="1" applyBorder="1" applyAlignment="1">
      <alignment horizontal="left" vertical="center" wrapText="1"/>
    </xf>
    <xf numFmtId="0" fontId="20" fillId="5" borderId="12" xfId="3" applyFont="1" applyFill="1" applyBorder="1" applyAlignment="1">
      <alignment horizontal="left" vertical="center" wrapText="1"/>
    </xf>
    <xf numFmtId="0" fontId="20" fillId="5" borderId="28" xfId="3" applyFont="1" applyFill="1" applyBorder="1" applyAlignment="1">
      <alignment horizontal="left" vertical="center" wrapText="1"/>
    </xf>
    <xf numFmtId="0" fontId="24" fillId="2" borderId="45" xfId="3" applyFont="1" applyFill="1" applyBorder="1" applyAlignment="1">
      <alignment horizontal="left" vertical="center" wrapText="1"/>
    </xf>
    <xf numFmtId="0" fontId="24" fillId="2" borderId="12" xfId="3" applyFont="1" applyFill="1" applyBorder="1" applyAlignment="1">
      <alignment horizontal="left" vertical="center" wrapText="1"/>
    </xf>
    <xf numFmtId="0" fontId="24" fillId="2" borderId="28" xfId="3" applyFont="1" applyFill="1" applyBorder="1" applyAlignment="1">
      <alignment horizontal="left" vertical="center" wrapText="1"/>
    </xf>
    <xf numFmtId="0" fontId="24" fillId="11" borderId="45" xfId="3" applyFont="1" applyFill="1" applyBorder="1" applyAlignment="1">
      <alignment horizontal="left" vertical="center" wrapText="1"/>
    </xf>
    <xf numFmtId="0" fontId="24" fillId="11" borderId="12" xfId="3" applyFont="1" applyFill="1" applyBorder="1" applyAlignment="1">
      <alignment horizontal="left" vertical="center" wrapText="1"/>
    </xf>
    <xf numFmtId="0" fontId="24" fillId="11" borderId="28" xfId="3" applyFont="1" applyFill="1" applyBorder="1" applyAlignment="1">
      <alignment horizontal="left" vertical="center" wrapText="1"/>
    </xf>
    <xf numFmtId="0" fontId="20" fillId="10" borderId="47" xfId="3" applyFont="1" applyFill="1" applyBorder="1" applyAlignment="1">
      <alignment horizontal="left" vertical="center" wrapText="1"/>
    </xf>
    <xf numFmtId="0" fontId="20" fillId="10" borderId="30" xfId="3" applyFont="1" applyFill="1" applyBorder="1" applyAlignment="1">
      <alignment horizontal="left" vertical="center" wrapText="1"/>
    </xf>
    <xf numFmtId="0" fontId="20" fillId="10" borderId="48" xfId="3" applyFont="1" applyFill="1" applyBorder="1" applyAlignment="1">
      <alignment horizontal="left" vertical="center" wrapText="1"/>
    </xf>
    <xf numFmtId="0" fontId="12" fillId="7" borderId="39" xfId="0" applyFont="1" applyFill="1" applyBorder="1" applyAlignment="1">
      <alignment horizontal="center" vertical="center" wrapText="1"/>
    </xf>
    <xf numFmtId="0" fontId="12" fillId="7" borderId="36" xfId="0" applyFont="1" applyFill="1" applyBorder="1" applyAlignment="1">
      <alignment horizontal="center" vertical="center" wrapText="1"/>
    </xf>
    <xf numFmtId="0" fontId="12" fillId="7" borderId="37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12" fillId="7" borderId="17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7" borderId="38" xfId="0" applyFill="1" applyBorder="1" applyAlignment="1">
      <alignment horizontal="center" vertical="center" wrapText="1"/>
    </xf>
    <xf numFmtId="0" fontId="0" fillId="7" borderId="33" xfId="0" applyFill="1" applyBorder="1" applyAlignment="1">
      <alignment horizontal="center" vertical="center" wrapText="1"/>
    </xf>
    <xf numFmtId="0" fontId="3" fillId="5" borderId="0" xfId="0" quotePrefix="1" applyFont="1" applyFill="1" applyAlignment="1">
      <alignment horizontal="center" vertical="center" wrapText="1"/>
    </xf>
    <xf numFmtId="0" fontId="0" fillId="7" borderId="42" xfId="0" applyFill="1" applyBorder="1" applyAlignment="1">
      <alignment horizontal="center" vertical="center" wrapText="1"/>
    </xf>
    <xf numFmtId="0" fontId="0" fillId="7" borderId="44" xfId="0" applyFill="1" applyBorder="1" applyAlignment="1">
      <alignment horizontal="center" vertical="center" wrapText="1"/>
    </xf>
    <xf numFmtId="0" fontId="0" fillId="0" borderId="38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7" borderId="42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7" borderId="40" xfId="0" applyFill="1" applyBorder="1" applyAlignment="1">
      <alignment horizontal="center" vertical="center" wrapText="1"/>
    </xf>
    <xf numFmtId="0" fontId="0" fillId="7" borderId="41" xfId="0" applyFill="1" applyBorder="1" applyAlignment="1">
      <alignment horizontal="center" vertical="center" wrapText="1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" fillId="7" borderId="39" xfId="0" applyFont="1" applyFill="1" applyBorder="1" applyAlignment="1">
      <alignment horizontal="center"/>
    </xf>
    <xf numFmtId="0" fontId="1" fillId="7" borderId="36" xfId="0" applyFont="1" applyFill="1" applyBorder="1" applyAlignment="1">
      <alignment horizontal="center"/>
    </xf>
    <xf numFmtId="0" fontId="1" fillId="7" borderId="37" xfId="0" applyFont="1" applyFill="1" applyBorder="1" applyAlignment="1">
      <alignment horizontal="center"/>
    </xf>
    <xf numFmtId="0" fontId="1" fillId="7" borderId="35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47" xfId="0" applyFont="1" applyFill="1" applyBorder="1" applyAlignment="1">
      <alignment horizontal="center" vertical="center"/>
    </xf>
    <xf numFmtId="0" fontId="1" fillId="7" borderId="48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/>
    </xf>
    <xf numFmtId="0" fontId="1" fillId="7" borderId="37" xfId="0" applyFont="1" applyFill="1" applyBorder="1" applyAlignment="1">
      <alignment horizontal="center" vertical="center"/>
    </xf>
    <xf numFmtId="0" fontId="1" fillId="7" borderId="38" xfId="0" applyFont="1" applyFill="1" applyBorder="1" applyAlignment="1">
      <alignment horizontal="center" vertical="center"/>
    </xf>
    <xf numFmtId="0" fontId="1" fillId="7" borderId="3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0" fillId="7" borderId="24" xfId="0" applyFill="1" applyBorder="1" applyAlignment="1">
      <alignment horizontal="left" vertical="center"/>
    </xf>
    <xf numFmtId="0" fontId="0" fillId="7" borderId="25" xfId="0" applyFill="1" applyBorder="1" applyAlignment="1">
      <alignment horizontal="left" vertical="center"/>
    </xf>
    <xf numFmtId="0" fontId="0" fillId="7" borderId="22" xfId="0" applyFill="1" applyBorder="1" applyAlignment="1">
      <alignment horizontal="left" vertical="center"/>
    </xf>
    <xf numFmtId="0" fontId="0" fillId="7" borderId="26" xfId="0" applyFill="1" applyBorder="1" applyAlignment="1">
      <alignment horizontal="left" vertical="center"/>
    </xf>
    <xf numFmtId="0" fontId="2" fillId="6" borderId="6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7" borderId="7" xfId="0" applyFill="1" applyBorder="1" applyAlignment="1">
      <alignment horizontal="center"/>
    </xf>
    <xf numFmtId="0" fontId="0" fillId="0" borderId="12" xfId="0" applyBorder="1" applyAlignment="1" applyProtection="1">
      <alignment vertical="center"/>
      <protection locked="0"/>
    </xf>
    <xf numFmtId="0" fontId="0" fillId="7" borderId="0" xfId="0" applyFill="1" applyAlignment="1">
      <alignment horizontal="left"/>
    </xf>
    <xf numFmtId="0" fontId="0" fillId="7" borderId="32" xfId="0" applyFill="1" applyBorder="1" applyAlignment="1">
      <alignment horizontal="left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left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7" borderId="10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3" fillId="0" borderId="14" xfId="0" applyFont="1" applyBorder="1" applyAlignment="1" applyProtection="1">
      <alignment horizontal="center" wrapText="1"/>
      <protection locked="0"/>
    </xf>
    <xf numFmtId="0" fontId="3" fillId="0" borderId="15" xfId="0" applyFont="1" applyBorder="1" applyAlignment="1" applyProtection="1">
      <alignment horizontal="center" wrapText="1"/>
      <protection locked="0"/>
    </xf>
    <xf numFmtId="0" fontId="0" fillId="7" borderId="7" xfId="0" applyFill="1" applyBorder="1" applyAlignment="1">
      <alignment horizontal="left"/>
    </xf>
    <xf numFmtId="0" fontId="3" fillId="0" borderId="8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0" fillId="0" borderId="8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7" borderId="8" xfId="0" applyFill="1" applyBorder="1" applyAlignment="1">
      <alignment horizontal="left"/>
    </xf>
    <xf numFmtId="0" fontId="0" fillId="7" borderId="9" xfId="0" applyFill="1" applyBorder="1" applyAlignment="1">
      <alignment horizontal="left"/>
    </xf>
    <xf numFmtId="0" fontId="0" fillId="7" borderId="11" xfId="0" applyFill="1" applyBorder="1" applyAlignment="1">
      <alignment horizontal="center"/>
    </xf>
    <xf numFmtId="0" fontId="0" fillId="0" borderId="10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32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</cellXfs>
  <cellStyles count="4">
    <cellStyle name="Neutral 2" xfId="2" xr:uid="{13899DE0-8B70-4E49-B56C-9E66774B959A}"/>
    <cellStyle name="Normal" xfId="0" builtinId="0"/>
    <cellStyle name="Normal 2" xfId="3" xr:uid="{98923802-3B8E-4693-A019-09F1D38C7B57}"/>
    <cellStyle name="Normal 3" xfId="1" xr:uid="{195E5059-B009-46AC-83D9-F8E1D1D24012}"/>
  </cellStyles>
  <dxfs count="3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  <color rgb="FFFF99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6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1</xdr:col>
      <xdr:colOff>356306</xdr:colOff>
      <xdr:row>5</xdr:row>
      <xdr:rowOff>10004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BFE53F-A358-6649-9069-8007A79E0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47625"/>
          <a:ext cx="823031" cy="11339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66675</xdr:rowOff>
    </xdr:from>
    <xdr:to>
      <xdr:col>4</xdr:col>
      <xdr:colOff>113706</xdr:colOff>
      <xdr:row>27</xdr:row>
      <xdr:rowOff>56885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ABA5DC-EA3C-E067-E585-02607A79F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533775"/>
          <a:ext cx="4752381" cy="21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28</xdr:row>
      <xdr:rowOff>133350</xdr:rowOff>
    </xdr:from>
    <xdr:to>
      <xdr:col>4</xdr:col>
      <xdr:colOff>123231</xdr:colOff>
      <xdr:row>45</xdr:row>
      <xdr:rowOff>133008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A022B93-E4C5-20B8-C2C9-A4CEB0D61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5689600"/>
          <a:ext cx="4755556" cy="267724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114300</xdr:rowOff>
    </xdr:from>
    <xdr:to>
      <xdr:col>11</xdr:col>
      <xdr:colOff>66039</xdr:colOff>
      <xdr:row>43</xdr:row>
      <xdr:rowOff>171208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E735206-77D0-C291-75E7-17A3BDBD5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57900" y="6210300"/>
          <a:ext cx="5085714" cy="1933333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13</xdr:row>
      <xdr:rowOff>66675</xdr:rowOff>
    </xdr:from>
    <xdr:to>
      <xdr:col>11</xdr:col>
      <xdr:colOff>37468</xdr:colOff>
      <xdr:row>27</xdr:row>
      <xdr:rowOff>28313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0CE4344-5B8B-2477-1A4D-646F8EC9A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57900" y="3419475"/>
          <a:ext cx="5057143" cy="20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542925</xdr:colOff>
      <xdr:row>11</xdr:row>
      <xdr:rowOff>9524</xdr:rowOff>
    </xdr:from>
    <xdr:to>
      <xdr:col>12</xdr:col>
      <xdr:colOff>1370218</xdr:colOff>
      <xdr:row>16</xdr:row>
      <xdr:rowOff>819149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A397CFA-35F0-51F7-ABB6-27B709F78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4200524"/>
          <a:ext cx="4818268" cy="3914775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0</xdr:row>
      <xdr:rowOff>76200</xdr:rowOff>
    </xdr:from>
    <xdr:to>
      <xdr:col>1</xdr:col>
      <xdr:colOff>956381</xdr:colOff>
      <xdr:row>5</xdr:row>
      <xdr:rowOff>181454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22BFDBB-4372-C9E9-C8E2-949746D03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950" y="76200"/>
          <a:ext cx="823031" cy="11339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57151</xdr:rowOff>
    </xdr:from>
    <xdr:to>
      <xdr:col>1</xdr:col>
      <xdr:colOff>1000125</xdr:colOff>
      <xdr:row>2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82905C-111B-487E-AEEC-B77FB3070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57151"/>
          <a:ext cx="1247774" cy="619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1</xdr:col>
      <xdr:colOff>981075</xdr:colOff>
      <xdr:row>2</xdr:row>
      <xdr:rowOff>180345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37D4CD-8754-45B6-99E8-18244E9B1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1200150" cy="599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74"/>
  <sheetViews>
    <sheetView tabSelected="1" zoomScaleNormal="100" zoomScaleSheetLayoutView="100" workbookViewId="0">
      <selection activeCell="H60" sqref="H60:I60"/>
    </sheetView>
  </sheetViews>
  <sheetFormatPr defaultRowHeight="15" x14ac:dyDescent="0.25"/>
  <cols>
    <col min="1" max="1" width="8.5703125" customWidth="1"/>
    <col min="2" max="2" width="25.140625" customWidth="1"/>
    <col min="3" max="3" width="16.7109375" customWidth="1"/>
    <col min="4" max="4" width="19.140625" customWidth="1"/>
    <col min="5" max="5" width="9.85546875" customWidth="1"/>
    <col min="6" max="6" width="10.28515625" customWidth="1"/>
    <col min="7" max="7" width="10.140625" customWidth="1"/>
    <col min="8" max="8" width="27" customWidth="1"/>
    <col min="9" max="9" width="28.5703125" customWidth="1"/>
    <col min="10" max="12" width="9.85546875" customWidth="1"/>
    <col min="13" max="13" width="13.140625" customWidth="1"/>
    <col min="14" max="14" width="5.5703125" customWidth="1"/>
  </cols>
  <sheetData>
    <row r="2" spans="1:12" x14ac:dyDescent="0.25">
      <c r="B2" s="57"/>
    </row>
    <row r="3" spans="1:12" ht="20.25" x14ac:dyDescent="0.25">
      <c r="A3" s="57"/>
      <c r="B3" s="57"/>
      <c r="C3" s="70" t="s">
        <v>141</v>
      </c>
    </row>
    <row r="4" spans="1:12" ht="21" x14ac:dyDescent="0.35">
      <c r="A4" s="57"/>
      <c r="B4" s="57"/>
      <c r="D4" s="71"/>
      <c r="E4" s="71"/>
      <c r="F4" s="71"/>
      <c r="G4" s="71"/>
      <c r="H4" s="71"/>
      <c r="I4" s="71"/>
      <c r="J4" s="71"/>
      <c r="K4" s="71"/>
      <c r="L4" s="71"/>
    </row>
    <row r="5" spans="1:12" ht="21" x14ac:dyDescent="0.35">
      <c r="A5" s="57"/>
      <c r="B5" s="57"/>
      <c r="E5" s="144" t="s">
        <v>158</v>
      </c>
      <c r="F5" s="144"/>
      <c r="G5" s="144"/>
      <c r="H5" s="144"/>
    </row>
    <row r="6" spans="1:12" ht="11.25" customHeight="1" thickBot="1" x14ac:dyDescent="0.3">
      <c r="A6" s="57"/>
      <c r="B6" s="57"/>
    </row>
    <row r="7" spans="1:12" ht="27" customHeight="1" x14ac:dyDescent="0.25">
      <c r="A7" s="151" t="s">
        <v>166</v>
      </c>
      <c r="B7" s="152"/>
      <c r="C7" s="159" t="s">
        <v>180</v>
      </c>
      <c r="D7" s="159"/>
      <c r="E7" s="159"/>
      <c r="F7" s="159"/>
      <c r="G7" s="160"/>
      <c r="H7" s="89" t="s">
        <v>167</v>
      </c>
      <c r="I7" s="145" t="s">
        <v>177</v>
      </c>
      <c r="J7" s="146"/>
      <c r="K7" s="1"/>
    </row>
    <row r="8" spans="1:12" ht="27" customHeight="1" x14ac:dyDescent="0.25">
      <c r="A8" s="153" t="s">
        <v>172</v>
      </c>
      <c r="B8" s="154"/>
      <c r="C8" s="161" t="s">
        <v>181</v>
      </c>
      <c r="D8" s="161"/>
      <c r="E8" s="161"/>
      <c r="F8" s="161"/>
      <c r="G8" s="162"/>
      <c r="H8" s="90" t="s">
        <v>168</v>
      </c>
      <c r="I8" s="149" t="s">
        <v>185</v>
      </c>
      <c r="J8" s="150"/>
      <c r="K8" s="1"/>
    </row>
    <row r="9" spans="1:12" ht="27" customHeight="1" x14ac:dyDescent="0.25">
      <c r="A9" s="153" t="s">
        <v>173</v>
      </c>
      <c r="B9" s="154"/>
      <c r="C9" s="163"/>
      <c r="D9" s="164"/>
      <c r="E9" s="164"/>
      <c r="F9" s="164"/>
      <c r="G9" s="165"/>
      <c r="H9" s="90" t="s">
        <v>169</v>
      </c>
      <c r="I9" s="147" t="s">
        <v>178</v>
      </c>
      <c r="J9" s="148"/>
      <c r="K9" s="1"/>
    </row>
    <row r="10" spans="1:12" ht="27" customHeight="1" x14ac:dyDescent="0.25">
      <c r="A10" s="153" t="s">
        <v>174</v>
      </c>
      <c r="B10" s="154"/>
      <c r="C10" s="161"/>
      <c r="D10" s="161"/>
      <c r="E10" s="161"/>
      <c r="F10" s="161"/>
      <c r="G10" s="162"/>
      <c r="H10" s="132" t="s">
        <v>170</v>
      </c>
      <c r="I10" s="170"/>
      <c r="J10" s="171"/>
    </row>
    <row r="11" spans="1:12" ht="27" customHeight="1" thickBot="1" x14ac:dyDescent="0.3">
      <c r="A11" s="174" t="s">
        <v>175</v>
      </c>
      <c r="B11" s="175"/>
      <c r="C11" s="166"/>
      <c r="D11" s="167"/>
      <c r="E11" s="167"/>
      <c r="F11" s="167"/>
      <c r="G11" s="168"/>
      <c r="H11" s="133" t="s">
        <v>171</v>
      </c>
      <c r="I11" s="172" t="s">
        <v>179</v>
      </c>
      <c r="J11" s="173"/>
    </row>
    <row r="12" spans="1:12" ht="9.75" customHeight="1" x14ac:dyDescent="0.25">
      <c r="A12" s="84"/>
      <c r="B12" s="84"/>
      <c r="C12" s="85"/>
      <c r="D12" s="85"/>
      <c r="E12" s="85"/>
      <c r="F12" s="85"/>
      <c r="G12" s="85"/>
      <c r="H12" s="85"/>
      <c r="L12" s="58"/>
    </row>
    <row r="13" spans="1:12" ht="15.75" x14ac:dyDescent="0.25">
      <c r="A13" s="59" t="s">
        <v>10</v>
      </c>
      <c r="B13" s="60"/>
      <c r="C13" s="60"/>
    </row>
    <row r="14" spans="1:12" ht="12" customHeight="1" x14ac:dyDescent="0.25"/>
    <row r="15" spans="1:12" ht="12" customHeight="1" x14ac:dyDescent="0.25"/>
    <row r="16" spans="1:12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spans="1:7" ht="12" customHeight="1" x14ac:dyDescent="0.25"/>
    <row r="34" spans="1:7" ht="12" customHeight="1" x14ac:dyDescent="0.25"/>
    <row r="35" spans="1:7" ht="12" customHeight="1" x14ac:dyDescent="0.25"/>
    <row r="36" spans="1:7" ht="12" customHeight="1" x14ac:dyDescent="0.25"/>
    <row r="37" spans="1:7" ht="12" customHeight="1" x14ac:dyDescent="0.25"/>
    <row r="38" spans="1:7" ht="12" customHeight="1" x14ac:dyDescent="0.25"/>
    <row r="39" spans="1:7" ht="12" customHeight="1" x14ac:dyDescent="0.25"/>
    <row r="40" spans="1:7" ht="12" customHeight="1" x14ac:dyDescent="0.25"/>
    <row r="41" spans="1:7" ht="12" customHeight="1" x14ac:dyDescent="0.25"/>
    <row r="42" spans="1:7" ht="12" customHeight="1" x14ac:dyDescent="0.25"/>
    <row r="43" spans="1:7" ht="15.75" customHeight="1" x14ac:dyDescent="0.25"/>
    <row r="44" spans="1:7" ht="15.75" customHeight="1" x14ac:dyDescent="0.25"/>
    <row r="45" spans="1:7" ht="15.75" customHeight="1" x14ac:dyDescent="0.25">
      <c r="A45" s="158"/>
      <c r="B45" s="158"/>
      <c r="C45" s="158"/>
      <c r="D45" s="158"/>
      <c r="E45" s="158"/>
      <c r="F45" s="158"/>
      <c r="G45" s="158"/>
    </row>
    <row r="46" spans="1:7" ht="15.75" customHeight="1" x14ac:dyDescent="0.25"/>
    <row r="47" spans="1:7" ht="11.25" customHeight="1" x14ac:dyDescent="0.25"/>
    <row r="48" spans="1:7" ht="15.75" customHeight="1" x14ac:dyDescent="0.25">
      <c r="A48" s="131"/>
      <c r="B48" s="131"/>
      <c r="C48" s="131"/>
      <c r="D48" s="131"/>
    </row>
    <row r="49" spans="1:12" ht="14.25" customHeight="1" x14ac:dyDescent="0.25"/>
    <row r="50" spans="1:12" ht="16.5" x14ac:dyDescent="0.25">
      <c r="A50" s="86" t="s">
        <v>158</v>
      </c>
      <c r="B50" s="87"/>
      <c r="C50" s="88"/>
      <c r="D50" s="88"/>
      <c r="E50" s="88"/>
      <c r="F50" s="88"/>
      <c r="G50" s="88"/>
      <c r="H50" s="88"/>
      <c r="I50" s="88"/>
      <c r="J50" s="69"/>
      <c r="K50" s="58"/>
      <c r="L50" s="58"/>
    </row>
    <row r="51" spans="1:12" ht="18" customHeight="1" x14ac:dyDescent="0.25"/>
    <row r="52" spans="1:12" ht="29.25" customHeight="1" x14ac:dyDescent="0.25">
      <c r="A52" s="169" t="s">
        <v>148</v>
      </c>
      <c r="B52" s="169" t="s">
        <v>149</v>
      </c>
      <c r="C52" s="176" t="s">
        <v>150</v>
      </c>
      <c r="D52" s="169" t="s">
        <v>160</v>
      </c>
      <c r="E52" s="178" t="s">
        <v>151</v>
      </c>
      <c r="F52" s="178"/>
      <c r="G52" s="178"/>
      <c r="H52" s="135" t="s">
        <v>152</v>
      </c>
      <c r="I52" s="136"/>
      <c r="J52" s="155" t="s">
        <v>153</v>
      </c>
      <c r="K52" s="156"/>
      <c r="L52" s="157"/>
    </row>
    <row r="53" spans="1:12" x14ac:dyDescent="0.25">
      <c r="A53" s="169"/>
      <c r="B53" s="169"/>
      <c r="C53" s="177"/>
      <c r="D53" s="169"/>
      <c r="E53" s="74" t="s">
        <v>154</v>
      </c>
      <c r="F53" s="74" t="s">
        <v>155</v>
      </c>
      <c r="G53" s="74" t="s">
        <v>0</v>
      </c>
      <c r="H53" s="137"/>
      <c r="I53" s="138"/>
      <c r="J53" s="74" t="s">
        <v>154</v>
      </c>
      <c r="K53" s="74" t="s">
        <v>155</v>
      </c>
      <c r="L53" s="74" t="s">
        <v>0</v>
      </c>
    </row>
    <row r="54" spans="1:12" ht="76.5" customHeight="1" x14ac:dyDescent="0.25">
      <c r="A54" s="75">
        <v>1</v>
      </c>
      <c r="B54" s="76" t="s">
        <v>183</v>
      </c>
      <c r="C54" s="76" t="s">
        <v>182</v>
      </c>
      <c r="D54" s="76" t="s">
        <v>184</v>
      </c>
      <c r="E54" s="77">
        <v>3</v>
      </c>
      <c r="F54" s="77">
        <v>3</v>
      </c>
      <c r="G54" s="77">
        <f t="shared" ref="G54:G57" si="0">E54*F54</f>
        <v>9</v>
      </c>
      <c r="H54" s="141" t="s">
        <v>187</v>
      </c>
      <c r="I54" s="143"/>
      <c r="J54" s="77">
        <v>3</v>
      </c>
      <c r="K54" s="77">
        <v>2</v>
      </c>
      <c r="L54" s="77">
        <f t="shared" ref="L54:L57" si="1">J54*K54</f>
        <v>6</v>
      </c>
    </row>
    <row r="55" spans="1:12" ht="76.5" customHeight="1" x14ac:dyDescent="0.25">
      <c r="A55" s="75">
        <v>2</v>
      </c>
      <c r="B55" s="76" t="s">
        <v>186</v>
      </c>
      <c r="C55" s="76" t="s">
        <v>182</v>
      </c>
      <c r="D55" s="76" t="s">
        <v>184</v>
      </c>
      <c r="E55" s="77">
        <v>3</v>
      </c>
      <c r="F55" s="77">
        <v>3</v>
      </c>
      <c r="G55" s="77">
        <f t="shared" si="0"/>
        <v>9</v>
      </c>
      <c r="H55" s="141" t="s">
        <v>193</v>
      </c>
      <c r="I55" s="142"/>
      <c r="J55" s="77">
        <v>3</v>
      </c>
      <c r="K55" s="77">
        <v>2</v>
      </c>
      <c r="L55" s="77">
        <f t="shared" si="1"/>
        <v>6</v>
      </c>
    </row>
    <row r="56" spans="1:12" ht="103.5" customHeight="1" x14ac:dyDescent="0.25">
      <c r="A56" s="75">
        <v>3</v>
      </c>
      <c r="B56" s="76" t="s">
        <v>188</v>
      </c>
      <c r="C56" s="76" t="s">
        <v>189</v>
      </c>
      <c r="D56" s="76" t="s">
        <v>184</v>
      </c>
      <c r="E56" s="77">
        <v>3</v>
      </c>
      <c r="F56" s="77">
        <v>3</v>
      </c>
      <c r="G56" s="77">
        <f t="shared" si="0"/>
        <v>9</v>
      </c>
      <c r="H56" s="141" t="s">
        <v>191</v>
      </c>
      <c r="I56" s="142"/>
      <c r="J56" s="77">
        <v>3</v>
      </c>
      <c r="K56" s="77">
        <v>2</v>
      </c>
      <c r="L56" s="77">
        <f t="shared" si="1"/>
        <v>6</v>
      </c>
    </row>
    <row r="57" spans="1:12" ht="36" customHeight="1" x14ac:dyDescent="0.25">
      <c r="A57" s="75">
        <v>4</v>
      </c>
      <c r="B57" s="76" t="s">
        <v>192</v>
      </c>
      <c r="C57" s="76" t="s">
        <v>182</v>
      </c>
      <c r="D57" s="76" t="s">
        <v>184</v>
      </c>
      <c r="E57" s="77">
        <v>3</v>
      </c>
      <c r="F57" s="77">
        <v>3</v>
      </c>
      <c r="G57" s="77">
        <f t="shared" si="0"/>
        <v>9</v>
      </c>
      <c r="H57" s="139" t="s">
        <v>190</v>
      </c>
      <c r="I57" s="140"/>
      <c r="J57" s="77">
        <v>3</v>
      </c>
      <c r="K57" s="77">
        <v>2</v>
      </c>
      <c r="L57" s="77">
        <f t="shared" si="1"/>
        <v>6</v>
      </c>
    </row>
    <row r="58" spans="1:12" ht="65.25" customHeight="1" x14ac:dyDescent="0.25">
      <c r="A58" s="75">
        <v>5</v>
      </c>
      <c r="B58" s="76" t="s">
        <v>194</v>
      </c>
      <c r="C58" s="76" t="s">
        <v>189</v>
      </c>
      <c r="D58" s="76" t="s">
        <v>184</v>
      </c>
      <c r="E58" s="77">
        <v>3</v>
      </c>
      <c r="F58" s="77">
        <v>3</v>
      </c>
      <c r="G58" s="77">
        <f t="shared" ref="G58" si="2">E58*F58</f>
        <v>9</v>
      </c>
      <c r="H58" s="139" t="s">
        <v>195</v>
      </c>
      <c r="I58" s="140"/>
      <c r="J58" s="77">
        <v>3</v>
      </c>
      <c r="K58" s="77">
        <v>2</v>
      </c>
      <c r="L58" s="77">
        <f t="shared" ref="L58" si="3">J58*K58</f>
        <v>6</v>
      </c>
    </row>
    <row r="59" spans="1:12" ht="76.5" customHeight="1" x14ac:dyDescent="0.25">
      <c r="A59" s="75">
        <v>6</v>
      </c>
      <c r="B59" s="76" t="s">
        <v>196</v>
      </c>
      <c r="C59" s="76" t="s">
        <v>189</v>
      </c>
      <c r="D59" s="76" t="s">
        <v>184</v>
      </c>
      <c r="E59" s="77">
        <v>3</v>
      </c>
      <c r="F59" s="77">
        <v>3</v>
      </c>
      <c r="G59" s="77">
        <f t="shared" ref="G59" si="4">E59*F59</f>
        <v>9</v>
      </c>
      <c r="H59" s="139" t="s">
        <v>199</v>
      </c>
      <c r="I59" s="140"/>
      <c r="J59" s="77">
        <v>3</v>
      </c>
      <c r="K59" s="77">
        <v>2</v>
      </c>
      <c r="L59" s="77">
        <f t="shared" ref="L59" si="5">J59*K59</f>
        <v>6</v>
      </c>
    </row>
    <row r="60" spans="1:12" ht="189.75" customHeight="1" x14ac:dyDescent="0.25">
      <c r="A60" s="75">
        <v>7</v>
      </c>
      <c r="B60" s="76" t="s">
        <v>197</v>
      </c>
      <c r="C60" s="76" t="s">
        <v>189</v>
      </c>
      <c r="D60" s="76" t="s">
        <v>184</v>
      </c>
      <c r="E60" s="77">
        <v>3</v>
      </c>
      <c r="F60" s="77">
        <v>3</v>
      </c>
      <c r="G60" s="77">
        <f t="shared" ref="G60" si="6">E60*F60</f>
        <v>9</v>
      </c>
      <c r="H60" s="139" t="s">
        <v>198</v>
      </c>
      <c r="I60" s="140"/>
      <c r="J60" s="77">
        <v>3</v>
      </c>
      <c r="K60" s="77">
        <v>2</v>
      </c>
      <c r="L60" s="77">
        <f t="shared" ref="L60" si="7">J60*K60</f>
        <v>6</v>
      </c>
    </row>
    <row r="61" spans="1:12" x14ac:dyDescent="0.25">
      <c r="K61" t="s">
        <v>176</v>
      </c>
    </row>
    <row r="62" spans="1:12" x14ac:dyDescent="0.25">
      <c r="A62" s="78" t="s">
        <v>156</v>
      </c>
    </row>
    <row r="63" spans="1:12" ht="15.75" thickBot="1" x14ac:dyDescent="0.3">
      <c r="A63" s="78"/>
    </row>
    <row r="64" spans="1:12" x14ac:dyDescent="0.25">
      <c r="A64" s="79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1"/>
    </row>
    <row r="65" spans="1:12" x14ac:dyDescent="0.25">
      <c r="A65" s="82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66"/>
    </row>
    <row r="66" spans="1:12" x14ac:dyDescent="0.25">
      <c r="A66" s="82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66"/>
    </row>
    <row r="67" spans="1:12" x14ac:dyDescent="0.25">
      <c r="A67" s="82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66"/>
    </row>
    <row r="68" spans="1:12" x14ac:dyDescent="0.25">
      <c r="A68" s="134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66"/>
    </row>
    <row r="69" spans="1:12" x14ac:dyDescent="0.25">
      <c r="A69" s="82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66"/>
    </row>
    <row r="70" spans="1:12" x14ac:dyDescent="0.25">
      <c r="A70" s="82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66"/>
    </row>
    <row r="71" spans="1:12" x14ac:dyDescent="0.25">
      <c r="A71" s="82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66"/>
    </row>
    <row r="72" spans="1:12" x14ac:dyDescent="0.25">
      <c r="A72" s="82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66"/>
    </row>
    <row r="73" spans="1:12" x14ac:dyDescent="0.25">
      <c r="A73" s="82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66"/>
    </row>
    <row r="74" spans="1:12" ht="15.75" thickBot="1" x14ac:dyDescent="0.3">
      <c r="A74" s="83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8"/>
    </row>
  </sheetData>
  <sheetProtection insertRows="0"/>
  <mergeCells count="31">
    <mergeCell ref="J52:L52"/>
    <mergeCell ref="A45:G45"/>
    <mergeCell ref="C7:G7"/>
    <mergeCell ref="C8:G8"/>
    <mergeCell ref="C9:G9"/>
    <mergeCell ref="C10:G10"/>
    <mergeCell ref="C11:G11"/>
    <mergeCell ref="A52:A53"/>
    <mergeCell ref="I10:J10"/>
    <mergeCell ref="I11:J11"/>
    <mergeCell ref="A11:B11"/>
    <mergeCell ref="A10:B10"/>
    <mergeCell ref="B52:B53"/>
    <mergeCell ref="C52:C53"/>
    <mergeCell ref="D52:D53"/>
    <mergeCell ref="E52:G52"/>
    <mergeCell ref="E5:H5"/>
    <mergeCell ref="I7:J7"/>
    <mergeCell ref="I9:J9"/>
    <mergeCell ref="I8:J8"/>
    <mergeCell ref="A7:B7"/>
    <mergeCell ref="A9:B9"/>
    <mergeCell ref="A8:B8"/>
    <mergeCell ref="H52:I53"/>
    <mergeCell ref="H55:I55"/>
    <mergeCell ref="H56:I56"/>
    <mergeCell ref="H58:I58"/>
    <mergeCell ref="H59:I59"/>
    <mergeCell ref="H60:I60"/>
    <mergeCell ref="H57:I57"/>
    <mergeCell ref="H54:I54"/>
  </mergeCells>
  <conditionalFormatting sqref="G54:G60 L54:L60">
    <cfRule type="cellIs" dxfId="32" priority="4" operator="between">
      <formula>13</formula>
      <formula>25</formula>
    </cfRule>
    <cfRule type="cellIs" dxfId="31" priority="5" operator="between">
      <formula>7</formula>
      <formula>12</formula>
    </cfRule>
    <cfRule type="cellIs" dxfId="30" priority="6" operator="between">
      <formula>1</formula>
      <formula>6</formula>
    </cfRule>
  </conditionalFormatting>
  <pageMargins left="0.43307086614173229" right="0.43307086614173229" top="0.55118110236220474" bottom="0.55118110236220474" header="0.31496062992125984" footer="0.31496062992125984"/>
  <pageSetup paperSize="9" scale="69" fitToHeight="0" orientation="landscape" r:id="rId1"/>
  <headerFooter alignWithMargins="0">
    <oddFooter>&amp;L&amp;8&amp;F&amp;C&amp;8Revision 0&amp;R&amp;9 Page &amp;P</oddFooter>
  </headerFooter>
  <rowBreaks count="2" manualBreakCount="2">
    <brk id="46" max="11" man="1"/>
    <brk id="58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A986F86-05DF-4557-9170-CE5F03600076}">
          <x14:formula1>
            <xm:f>'Look Up Lists'!$B$2:$B$6</xm:f>
          </x14:formula1>
          <xm:sqref>F54:F60</xm:sqref>
        </x14:dataValidation>
        <x14:dataValidation type="list" allowBlank="1" showInputMessage="1" showErrorMessage="1" xr:uid="{04C8F30C-F18A-4734-AC00-3A7CDE3BBB4C}">
          <x14:formula1>
            <xm:f>'Look Up Lists'!$A$2:$A$6</xm:f>
          </x14:formula1>
          <xm:sqref>E54:E60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74B20-E88B-4A22-B8B9-A1B19B5F5DC0}">
  <sheetPr>
    <pageSetUpPr fitToPage="1"/>
  </sheetPr>
  <dimension ref="B2:N17"/>
  <sheetViews>
    <sheetView zoomScaleNormal="100" workbookViewId="0">
      <selection activeCell="Q12" sqref="Q12"/>
    </sheetView>
  </sheetViews>
  <sheetFormatPr defaultRowHeight="15" x14ac:dyDescent="0.25"/>
  <cols>
    <col min="2" max="2" width="17" customWidth="1"/>
    <col min="3" max="3" width="11.42578125" customWidth="1"/>
    <col min="4" max="4" width="10.140625" customWidth="1"/>
    <col min="5" max="5" width="10.5703125" customWidth="1"/>
    <col min="6" max="6" width="9.85546875" customWidth="1"/>
    <col min="7" max="7" width="10.28515625" customWidth="1"/>
    <col min="8" max="8" width="10.7109375" customWidth="1"/>
    <col min="9" max="9" width="7.85546875" customWidth="1"/>
    <col min="10" max="10" width="19" customWidth="1"/>
    <col min="11" max="11" width="14.85546875" customWidth="1"/>
    <col min="12" max="12" width="26" customWidth="1"/>
    <col min="13" max="13" width="46" bestFit="1" customWidth="1"/>
    <col min="14" max="14" width="13.140625" customWidth="1"/>
    <col min="15" max="15" width="5.5703125" customWidth="1"/>
  </cols>
  <sheetData>
    <row r="2" spans="2:14" x14ac:dyDescent="0.25">
      <c r="C2" s="57"/>
    </row>
    <row r="3" spans="2:14" x14ac:dyDescent="0.25">
      <c r="B3" s="57"/>
      <c r="C3" s="57"/>
    </row>
    <row r="4" spans="2:14" ht="21" x14ac:dyDescent="0.35">
      <c r="B4" s="57"/>
      <c r="C4" s="57"/>
      <c r="D4" s="70" t="s">
        <v>141</v>
      </c>
      <c r="E4" s="71"/>
      <c r="F4" s="71"/>
      <c r="G4" s="71"/>
      <c r="H4" s="71"/>
      <c r="I4" s="71"/>
      <c r="J4" s="71"/>
      <c r="K4" s="71"/>
      <c r="L4" s="71"/>
    </row>
    <row r="5" spans="2:14" x14ac:dyDescent="0.25">
      <c r="B5" s="57"/>
      <c r="C5" s="57"/>
    </row>
    <row r="6" spans="2:14" ht="15" customHeight="1" x14ac:dyDescent="0.25">
      <c r="B6" s="57"/>
      <c r="C6" s="57"/>
    </row>
    <row r="7" spans="2:14" ht="15" customHeight="1" x14ac:dyDescent="0.25">
      <c r="B7" s="57"/>
      <c r="C7" s="57"/>
    </row>
    <row r="8" spans="2:14" ht="15" customHeight="1" x14ac:dyDescent="0.25">
      <c r="B8" s="57"/>
      <c r="C8" s="57"/>
    </row>
    <row r="9" spans="2:14" ht="18.75" customHeight="1" x14ac:dyDescent="0.25">
      <c r="B9" s="84"/>
      <c r="C9" s="84"/>
      <c r="D9" s="85"/>
      <c r="E9" s="85"/>
      <c r="F9" s="85"/>
      <c r="G9" s="85"/>
      <c r="H9" s="85"/>
      <c r="I9" s="85"/>
      <c r="J9" s="69"/>
      <c r="K9" s="58"/>
      <c r="L9" s="58"/>
      <c r="M9" s="58"/>
    </row>
    <row r="10" spans="2:14" ht="18.75" customHeight="1" x14ac:dyDescent="0.25">
      <c r="B10" s="86" t="s">
        <v>157</v>
      </c>
      <c r="C10" s="84"/>
      <c r="D10" s="85"/>
      <c r="E10" s="85"/>
      <c r="F10" s="85"/>
      <c r="G10" s="85"/>
      <c r="H10" s="85"/>
      <c r="I10" s="85"/>
      <c r="J10" s="69"/>
      <c r="K10" s="58"/>
      <c r="L10" s="58"/>
      <c r="M10" s="58"/>
    </row>
    <row r="11" spans="2:14" ht="21.75" customHeight="1" thickBot="1" x14ac:dyDescent="0.3"/>
    <row r="12" spans="2:14" ht="24.75" customHeight="1" thickBot="1" x14ac:dyDescent="0.3">
      <c r="B12" s="179" t="s">
        <v>142</v>
      </c>
      <c r="C12" s="180"/>
      <c r="D12" s="180"/>
      <c r="E12" s="180"/>
      <c r="F12" s="180"/>
      <c r="G12" s="180"/>
      <c r="H12" s="180"/>
      <c r="I12" s="181"/>
      <c r="J12" s="72"/>
      <c r="K12" s="72"/>
      <c r="L12" s="72"/>
      <c r="M12" s="72"/>
      <c r="N12" s="72"/>
    </row>
    <row r="13" spans="2:14" ht="46.5" customHeight="1" x14ac:dyDescent="0.25">
      <c r="B13" s="194" t="s">
        <v>144</v>
      </c>
      <c r="C13" s="195"/>
      <c r="D13" s="195"/>
      <c r="E13" s="195"/>
      <c r="F13" s="195"/>
      <c r="G13" s="195"/>
      <c r="H13" s="195"/>
      <c r="I13" s="196"/>
      <c r="J13" s="73"/>
      <c r="K13" s="73"/>
      <c r="L13" s="73"/>
      <c r="M13" s="73"/>
      <c r="N13" s="73"/>
    </row>
    <row r="14" spans="2:14" ht="55.5" customHeight="1" x14ac:dyDescent="0.25">
      <c r="B14" s="185" t="s">
        <v>143</v>
      </c>
      <c r="C14" s="186"/>
      <c r="D14" s="186"/>
      <c r="E14" s="186"/>
      <c r="F14" s="186"/>
      <c r="G14" s="186"/>
      <c r="H14" s="186"/>
      <c r="I14" s="187"/>
      <c r="J14" s="73"/>
      <c r="K14" s="73"/>
      <c r="L14" s="73"/>
      <c r="M14" s="73"/>
      <c r="N14" s="73"/>
    </row>
    <row r="15" spans="2:14" ht="57.75" customHeight="1" x14ac:dyDescent="0.25">
      <c r="B15" s="188" t="s">
        <v>146</v>
      </c>
      <c r="C15" s="189"/>
      <c r="D15" s="189"/>
      <c r="E15" s="189"/>
      <c r="F15" s="189"/>
      <c r="G15" s="189"/>
      <c r="H15" s="189"/>
      <c r="I15" s="190"/>
      <c r="J15" s="73"/>
      <c r="K15" s="73"/>
      <c r="L15" s="73"/>
      <c r="M15" s="73"/>
      <c r="N15" s="73"/>
    </row>
    <row r="16" spans="2:14" ht="60" customHeight="1" x14ac:dyDescent="0.25">
      <c r="B16" s="191" t="s">
        <v>147</v>
      </c>
      <c r="C16" s="192"/>
      <c r="D16" s="192"/>
      <c r="E16" s="192"/>
      <c r="F16" s="192"/>
      <c r="G16" s="192"/>
      <c r="H16" s="192"/>
      <c r="I16" s="193"/>
      <c r="J16" s="73"/>
      <c r="K16" s="73"/>
      <c r="L16" s="73"/>
      <c r="M16" s="73"/>
      <c r="N16" s="73"/>
    </row>
    <row r="17" spans="2:14" ht="65.25" customHeight="1" thickBot="1" x14ac:dyDescent="0.3">
      <c r="B17" s="182" t="s">
        <v>145</v>
      </c>
      <c r="C17" s="183"/>
      <c r="D17" s="183"/>
      <c r="E17" s="183"/>
      <c r="F17" s="183"/>
      <c r="G17" s="183"/>
      <c r="H17" s="183"/>
      <c r="I17" s="184"/>
      <c r="J17" s="73"/>
      <c r="K17" s="73"/>
      <c r="L17" s="73"/>
      <c r="M17" s="73"/>
      <c r="N17" s="73"/>
    </row>
  </sheetData>
  <sheetProtection insertRows="0"/>
  <mergeCells count="6">
    <mergeCell ref="B12:I12"/>
    <mergeCell ref="B17:I17"/>
    <mergeCell ref="B14:I14"/>
    <mergeCell ref="B15:I15"/>
    <mergeCell ref="B16:I16"/>
    <mergeCell ref="B13:I13"/>
  </mergeCells>
  <pageMargins left="0.23622047244094491" right="0.23622047244094491" top="0.35433070866141736" bottom="0.35433070866141736" header="0.31496062992125984" footer="0.31496062992125984"/>
  <pageSetup paperSize="9" scale="70" orientation="landscape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31227-A4D7-4D0B-B013-19A5F4AD8016}">
  <dimension ref="B2:X20"/>
  <sheetViews>
    <sheetView topLeftCell="H1" zoomScaleNormal="100" zoomScaleSheetLayoutView="100" workbookViewId="0">
      <selection activeCell="N11" sqref="N11"/>
    </sheetView>
  </sheetViews>
  <sheetFormatPr defaultRowHeight="15" x14ac:dyDescent="0.25"/>
  <cols>
    <col min="2" max="2" width="9.28515625" customWidth="1"/>
    <col min="3" max="3" width="10.42578125" customWidth="1"/>
    <col min="4" max="4" width="9" customWidth="1"/>
    <col min="5" max="5" width="10" customWidth="1"/>
    <col min="6" max="7" width="10.42578125" customWidth="1"/>
    <col min="8" max="8" width="10.5703125" customWidth="1"/>
    <col min="9" max="9" width="7" customWidth="1"/>
    <col min="10" max="10" width="9.5703125" customWidth="1"/>
    <col min="11" max="11" width="13.85546875" customWidth="1"/>
    <col min="12" max="12" width="15.42578125" customWidth="1"/>
    <col min="13" max="13" width="13.85546875" customWidth="1"/>
    <col min="14" max="14" width="13.140625" customWidth="1"/>
    <col min="15" max="15" width="9.140625" customWidth="1"/>
    <col min="21" max="21" width="5.5703125" customWidth="1"/>
    <col min="22" max="22" width="24.7109375" customWidth="1"/>
    <col min="23" max="23" width="26.28515625" customWidth="1"/>
    <col min="24" max="24" width="24.7109375" customWidth="1"/>
  </cols>
  <sheetData>
    <row r="2" spans="2:24" ht="12" customHeight="1" thickBot="1" x14ac:dyDescent="0.3"/>
    <row r="3" spans="2:24" ht="18.75" customHeight="1" x14ac:dyDescent="0.25">
      <c r="B3" s="209" t="s">
        <v>1</v>
      </c>
      <c r="C3" s="210"/>
      <c r="D3" s="210"/>
      <c r="E3" s="210"/>
      <c r="F3" s="210"/>
      <c r="G3" s="210"/>
      <c r="H3" s="211"/>
      <c r="I3" s="91"/>
      <c r="J3" s="92"/>
      <c r="K3" s="197" t="s">
        <v>117</v>
      </c>
      <c r="L3" s="198"/>
      <c r="M3" s="198"/>
      <c r="N3" s="198"/>
      <c r="O3" s="199"/>
    </row>
    <row r="4" spans="2:24" ht="28.5" customHeight="1" x14ac:dyDescent="0.25">
      <c r="B4" s="93">
        <v>1</v>
      </c>
      <c r="C4" s="96" t="s">
        <v>118</v>
      </c>
      <c r="D4" s="212" t="s">
        <v>126</v>
      </c>
      <c r="E4" s="213"/>
      <c r="F4" s="213"/>
      <c r="G4" s="213"/>
      <c r="H4" s="214"/>
      <c r="I4" s="91"/>
      <c r="J4" s="119">
        <v>1</v>
      </c>
      <c r="K4" s="95" t="s">
        <v>127</v>
      </c>
      <c r="L4" s="218" t="s">
        <v>131</v>
      </c>
      <c r="M4" s="218"/>
      <c r="N4" s="218"/>
      <c r="O4" s="219"/>
    </row>
    <row r="5" spans="2:24" ht="28.5" customHeight="1" thickBot="1" x14ac:dyDescent="0.3">
      <c r="B5" s="93">
        <v>2</v>
      </c>
      <c r="C5" s="96" t="s">
        <v>119</v>
      </c>
      <c r="D5" s="215" t="s">
        <v>123</v>
      </c>
      <c r="E5" s="216"/>
      <c r="F5" s="216"/>
      <c r="G5" s="216"/>
      <c r="H5" s="217"/>
      <c r="I5" s="91"/>
      <c r="J5" s="120">
        <v>2</v>
      </c>
      <c r="K5" s="95" t="s">
        <v>128</v>
      </c>
      <c r="L5" s="220" t="s">
        <v>161</v>
      </c>
      <c r="M5" s="220"/>
      <c r="N5" s="220"/>
      <c r="O5" s="221"/>
    </row>
    <row r="6" spans="2:24" ht="28.5" customHeight="1" x14ac:dyDescent="0.25">
      <c r="B6" s="93">
        <v>3</v>
      </c>
      <c r="C6" s="96" t="s">
        <v>120</v>
      </c>
      <c r="D6" s="215" t="s">
        <v>125</v>
      </c>
      <c r="E6" s="216"/>
      <c r="F6" s="216"/>
      <c r="G6" s="216"/>
      <c r="H6" s="217"/>
      <c r="I6" s="91"/>
      <c r="J6" s="120">
        <v>3</v>
      </c>
      <c r="K6" s="95" t="s">
        <v>2</v>
      </c>
      <c r="L6" s="220" t="s">
        <v>162</v>
      </c>
      <c r="M6" s="220"/>
      <c r="N6" s="220"/>
      <c r="O6" s="221"/>
      <c r="V6" s="203" t="s">
        <v>134</v>
      </c>
      <c r="W6" s="204"/>
      <c r="X6" s="205"/>
    </row>
    <row r="7" spans="2:24" ht="28.5" customHeight="1" x14ac:dyDescent="0.25">
      <c r="B7" s="93">
        <v>4</v>
      </c>
      <c r="C7" s="96" t="s">
        <v>121</v>
      </c>
      <c r="D7" s="215" t="s">
        <v>124</v>
      </c>
      <c r="E7" s="216"/>
      <c r="F7" s="216"/>
      <c r="G7" s="216"/>
      <c r="H7" s="217"/>
      <c r="I7" s="91"/>
      <c r="J7" s="120">
        <v>4</v>
      </c>
      <c r="K7" s="95" t="s">
        <v>129</v>
      </c>
      <c r="L7" s="220" t="s">
        <v>163</v>
      </c>
      <c r="M7" s="220"/>
      <c r="N7" s="220"/>
      <c r="O7" s="221"/>
      <c r="V7" s="102" t="s">
        <v>136</v>
      </c>
      <c r="W7" s="123" t="s">
        <v>30</v>
      </c>
      <c r="X7" s="124" t="s">
        <v>29</v>
      </c>
    </row>
    <row r="8" spans="2:24" ht="28.5" customHeight="1" thickBot="1" x14ac:dyDescent="0.3">
      <c r="B8" s="94">
        <v>5</v>
      </c>
      <c r="C8" s="97" t="s">
        <v>122</v>
      </c>
      <c r="D8" s="200" t="s">
        <v>116</v>
      </c>
      <c r="E8" s="201"/>
      <c r="F8" s="201"/>
      <c r="G8" s="201"/>
      <c r="H8" s="202"/>
      <c r="I8" s="91"/>
      <c r="J8" s="121">
        <v>5</v>
      </c>
      <c r="K8" s="122" t="s">
        <v>130</v>
      </c>
      <c r="L8" s="222" t="s">
        <v>164</v>
      </c>
      <c r="M8" s="222"/>
      <c r="N8" s="222"/>
      <c r="O8" s="223"/>
      <c r="V8" s="125" t="s">
        <v>135</v>
      </c>
      <c r="W8" s="126" t="s">
        <v>137</v>
      </c>
      <c r="X8" s="127" t="s">
        <v>138</v>
      </c>
    </row>
    <row r="9" spans="2:24" ht="34.5" customHeight="1" thickBot="1" x14ac:dyDescent="0.3">
      <c r="B9" s="65"/>
      <c r="C9" s="62"/>
      <c r="D9" s="63"/>
      <c r="E9" s="63"/>
      <c r="F9" s="63"/>
      <c r="G9" s="63"/>
      <c r="H9" s="63"/>
      <c r="K9" s="65"/>
      <c r="L9" s="64"/>
      <c r="M9" s="61"/>
      <c r="V9" s="128" t="s">
        <v>140</v>
      </c>
      <c r="W9" s="129" t="s">
        <v>165</v>
      </c>
      <c r="X9" s="130" t="s">
        <v>139</v>
      </c>
    </row>
    <row r="10" spans="2:24" ht="29.25" customHeight="1" thickBot="1" x14ac:dyDescent="0.3">
      <c r="B10" s="98"/>
      <c r="C10" s="99" t="s">
        <v>133</v>
      </c>
      <c r="D10" s="100" t="s">
        <v>127</v>
      </c>
      <c r="E10" s="100" t="s">
        <v>128</v>
      </c>
      <c r="F10" s="100" t="s">
        <v>2</v>
      </c>
      <c r="G10" s="100" t="s">
        <v>129</v>
      </c>
      <c r="H10" s="101" t="s">
        <v>130</v>
      </c>
      <c r="I10" s="91"/>
      <c r="V10" s="206" t="s">
        <v>159</v>
      </c>
      <c r="W10" s="207"/>
      <c r="X10" s="208"/>
    </row>
    <row r="11" spans="2:24" ht="18" customHeight="1" x14ac:dyDescent="0.25">
      <c r="B11" s="102" t="s">
        <v>132</v>
      </c>
      <c r="C11" s="103"/>
      <c r="D11" s="104">
        <v>1</v>
      </c>
      <c r="E11" s="104">
        <v>2</v>
      </c>
      <c r="F11" s="104">
        <v>3</v>
      </c>
      <c r="G11" s="104">
        <v>4</v>
      </c>
      <c r="H11" s="105">
        <v>5</v>
      </c>
      <c r="I11" s="91"/>
    </row>
    <row r="12" spans="2:24" ht="32.25" customHeight="1" x14ac:dyDescent="0.25">
      <c r="B12" s="106" t="s">
        <v>118</v>
      </c>
      <c r="C12" s="104">
        <v>1</v>
      </c>
      <c r="D12" s="107">
        <f>SUM(D11*$C$12)</f>
        <v>1</v>
      </c>
      <c r="E12" s="107">
        <f>SUM(E11*$C$12)</f>
        <v>2</v>
      </c>
      <c r="F12" s="107">
        <f>SUM(F11*$C$12)</f>
        <v>3</v>
      </c>
      <c r="G12" s="107">
        <f>SUM(G11*$C$12)</f>
        <v>4</v>
      </c>
      <c r="H12" s="108">
        <f>SUM(H11*$C$12)</f>
        <v>5</v>
      </c>
      <c r="I12" s="91"/>
    </row>
    <row r="13" spans="2:24" ht="32.25" customHeight="1" x14ac:dyDescent="0.25">
      <c r="B13" s="106" t="s">
        <v>119</v>
      </c>
      <c r="C13" s="104">
        <v>2</v>
      </c>
      <c r="D13" s="107">
        <f>SUM(D11*$C$13)</f>
        <v>2</v>
      </c>
      <c r="E13" s="107">
        <f>SUM(E11*$C$13)</f>
        <v>4</v>
      </c>
      <c r="F13" s="107">
        <f>SUM(F11*$C$13)</f>
        <v>6</v>
      </c>
      <c r="G13" s="109">
        <f>SUM(G11*$C$13)</f>
        <v>8</v>
      </c>
      <c r="H13" s="110">
        <f>SUM(H11*$C$13)</f>
        <v>10</v>
      </c>
      <c r="I13" s="91"/>
    </row>
    <row r="14" spans="2:24" ht="32.25" customHeight="1" x14ac:dyDescent="0.25">
      <c r="B14" s="106" t="s">
        <v>120</v>
      </c>
      <c r="C14" s="104">
        <v>3</v>
      </c>
      <c r="D14" s="107">
        <f>SUM(D11*$C$14)</f>
        <v>3</v>
      </c>
      <c r="E14" s="107">
        <f>SUM(E11*$C$14)</f>
        <v>6</v>
      </c>
      <c r="F14" s="109">
        <f>SUM(F11*$C$14)</f>
        <v>9</v>
      </c>
      <c r="G14" s="109">
        <f>SUM(G11*$C$14)</f>
        <v>12</v>
      </c>
      <c r="H14" s="111">
        <f>SUM(H11*$C$14)</f>
        <v>15</v>
      </c>
      <c r="I14" s="91"/>
    </row>
    <row r="15" spans="2:24" ht="32.25" customHeight="1" x14ac:dyDescent="0.25">
      <c r="B15" s="106" t="s">
        <v>121</v>
      </c>
      <c r="C15" s="104">
        <v>4</v>
      </c>
      <c r="D15" s="107">
        <f>SUM(D11*$C$15)</f>
        <v>4</v>
      </c>
      <c r="E15" s="109">
        <f>SUM(E11*$C$15)</f>
        <v>8</v>
      </c>
      <c r="F15" s="109">
        <f>SUM(F11*$C$15)</f>
        <v>12</v>
      </c>
      <c r="G15" s="112">
        <f>SUM(G11*$C$15)</f>
        <v>16</v>
      </c>
      <c r="H15" s="111">
        <f>SUM(H11*$C$15)</f>
        <v>20</v>
      </c>
      <c r="I15" s="91"/>
      <c r="M15" s="91"/>
    </row>
    <row r="16" spans="2:24" ht="32.25" customHeight="1" thickBot="1" x14ac:dyDescent="0.3">
      <c r="B16" s="113" t="s">
        <v>122</v>
      </c>
      <c r="C16" s="114">
        <v>5</v>
      </c>
      <c r="D16" s="115">
        <f>SUM(D11*$C$16)</f>
        <v>5</v>
      </c>
      <c r="E16" s="116">
        <f>SUM(E11*$C$16)</f>
        <v>10</v>
      </c>
      <c r="F16" s="117">
        <f>SUM(F11*$C$16)</f>
        <v>15</v>
      </c>
      <c r="G16" s="117">
        <f>SUM(G11*$C$16)</f>
        <v>20</v>
      </c>
      <c r="H16" s="118">
        <f>SUM(H11*$C$16)</f>
        <v>25</v>
      </c>
      <c r="I16" s="91"/>
      <c r="M16" s="91"/>
    </row>
    <row r="17" spans="2:13" ht="15.75" customHeight="1" x14ac:dyDescent="0.25"/>
    <row r="18" spans="2:13" ht="15.75" customHeight="1" x14ac:dyDescent="0.25">
      <c r="B18" s="158"/>
      <c r="C18" s="158"/>
      <c r="D18" s="158"/>
      <c r="E18" s="158"/>
      <c r="F18" s="158"/>
      <c r="G18" s="158"/>
      <c r="H18" s="158"/>
    </row>
    <row r="19" spans="2:13" ht="15.75" customHeight="1" x14ac:dyDescent="0.25"/>
    <row r="20" spans="2:13" ht="16.5" x14ac:dyDescent="0.25">
      <c r="B20" s="86"/>
      <c r="C20" s="87"/>
      <c r="D20" s="88"/>
      <c r="E20" s="88"/>
      <c r="F20" s="88"/>
      <c r="G20" s="88"/>
      <c r="H20" s="88"/>
      <c r="I20" s="88"/>
      <c r="J20" s="88"/>
      <c r="K20" s="69"/>
      <c r="L20" s="58"/>
      <c r="M20" s="58"/>
    </row>
  </sheetData>
  <sheetProtection insertRows="0"/>
  <mergeCells count="15">
    <mergeCell ref="K3:O3"/>
    <mergeCell ref="D8:H8"/>
    <mergeCell ref="V6:X6"/>
    <mergeCell ref="V10:X10"/>
    <mergeCell ref="B18:H18"/>
    <mergeCell ref="B3:H3"/>
    <mergeCell ref="D4:H4"/>
    <mergeCell ref="D5:H5"/>
    <mergeCell ref="D6:H6"/>
    <mergeCell ref="D7:H7"/>
    <mergeCell ref="L4:O4"/>
    <mergeCell ref="L5:O5"/>
    <mergeCell ref="L6:O6"/>
    <mergeCell ref="L7:O7"/>
    <mergeCell ref="L8:O8"/>
  </mergeCells>
  <pageMargins left="0.62992125984251968" right="0.62992125984251968" top="0.78740157480314965" bottom="0.35433070866141736" header="0.31496062992125984" footer="0.31496062992125984"/>
  <pageSetup paperSize="9" scale="65" fitToHeight="2" orientation="landscape" r:id="rId1"/>
  <headerFooter alignWithMargins="0">
    <oddFooter>&amp;L&amp;8&amp;F&amp;R&amp;9 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B8F27-E464-4249-BE7C-64BA53CF257B}">
  <dimension ref="A1:B6"/>
  <sheetViews>
    <sheetView workbookViewId="0">
      <selection activeCell="B7" sqref="B7"/>
    </sheetView>
  </sheetViews>
  <sheetFormatPr defaultRowHeight="15" x14ac:dyDescent="0.25"/>
  <cols>
    <col min="2" max="2" width="10.7109375" bestFit="1" customWidth="1"/>
  </cols>
  <sheetData>
    <row r="1" spans="1:2" x14ac:dyDescent="0.25">
      <c r="A1" t="s">
        <v>132</v>
      </c>
      <c r="B1" t="s">
        <v>133</v>
      </c>
    </row>
    <row r="2" spans="1:2" x14ac:dyDescent="0.25">
      <c r="A2">
        <v>1</v>
      </c>
      <c r="B2">
        <v>1</v>
      </c>
    </row>
    <row r="3" spans="1:2" x14ac:dyDescent="0.25">
      <c r="A3">
        <v>2</v>
      </c>
      <c r="B3">
        <v>2</v>
      </c>
    </row>
    <row r="4" spans="1:2" x14ac:dyDescent="0.25">
      <c r="A4">
        <v>3</v>
      </c>
      <c r="B4">
        <v>3</v>
      </c>
    </row>
    <row r="5" spans="1:2" x14ac:dyDescent="0.25">
      <c r="A5">
        <v>4</v>
      </c>
      <c r="B5">
        <v>4</v>
      </c>
    </row>
    <row r="6" spans="1:2" x14ac:dyDescent="0.25">
      <c r="A6">
        <v>5</v>
      </c>
      <c r="B6">
        <v>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0"/>
  <sheetViews>
    <sheetView workbookViewId="0">
      <selection activeCell="B12" sqref="B12:G12"/>
    </sheetView>
  </sheetViews>
  <sheetFormatPr defaultRowHeight="15" x14ac:dyDescent="0.25"/>
  <cols>
    <col min="1" max="1" width="4.28515625" customWidth="1"/>
    <col min="2" max="2" width="16" customWidth="1"/>
    <col min="3" max="3" width="10.7109375" customWidth="1"/>
    <col min="4" max="4" width="6.7109375" customWidth="1"/>
    <col min="5" max="5" width="28" customWidth="1"/>
    <col min="6" max="6" width="9.7109375" customWidth="1"/>
    <col min="7" max="7" width="6.7109375" customWidth="1"/>
    <col min="8" max="8" width="29.7109375" customWidth="1"/>
    <col min="9" max="9" width="11.140625" customWidth="1"/>
    <col min="10" max="10" width="7.28515625" customWidth="1"/>
    <col min="11" max="11" width="25.85546875" customWidth="1"/>
    <col min="12" max="12" width="15.7109375" customWidth="1"/>
    <col min="13" max="13" width="16.7109375" customWidth="1"/>
  </cols>
  <sheetData>
    <row r="1" spans="1:16" ht="18.75" x14ac:dyDescent="0.3">
      <c r="A1" s="270"/>
      <c r="B1" s="271"/>
      <c r="C1" s="274" t="s">
        <v>100</v>
      </c>
      <c r="D1" s="275"/>
      <c r="E1" s="275"/>
      <c r="F1" s="275"/>
      <c r="G1" s="275"/>
      <c r="H1" s="275"/>
      <c r="I1" s="275"/>
      <c r="J1" s="275"/>
      <c r="K1" s="275"/>
      <c r="L1" s="275"/>
      <c r="M1" s="276"/>
    </row>
    <row r="2" spans="1:16" ht="19.899999999999999" customHeight="1" x14ac:dyDescent="0.25">
      <c r="A2" s="272"/>
      <c r="B2" s="273"/>
      <c r="C2" s="10" t="s">
        <v>3</v>
      </c>
      <c r="D2" s="8"/>
      <c r="E2" s="277" t="e">
        <f>'Risk Assessment'!#REF!</f>
        <v>#REF!</v>
      </c>
      <c r="F2" s="278"/>
      <c r="G2" s="278"/>
      <c r="H2" s="279"/>
      <c r="I2" s="283" t="s">
        <v>8</v>
      </c>
      <c r="J2" s="284"/>
      <c r="K2" s="16" t="e">
        <f>'Risk Assessment'!#REF!</f>
        <v>#REF!</v>
      </c>
      <c r="L2" s="8" t="s">
        <v>7</v>
      </c>
      <c r="M2" s="14" t="e">
        <f>'Risk Assessment'!#REF!</f>
        <v>#REF!</v>
      </c>
    </row>
    <row r="3" spans="1:16" ht="19.899999999999999" customHeight="1" thickBot="1" x14ac:dyDescent="0.3">
      <c r="A3" s="287"/>
      <c r="B3" s="288"/>
      <c r="C3" s="11" t="s">
        <v>4</v>
      </c>
      <c r="D3" s="9"/>
      <c r="E3" s="280" t="e">
        <f>'Risk Assessment'!#REF!</f>
        <v>#REF!</v>
      </c>
      <c r="F3" s="281"/>
      <c r="G3" s="281"/>
      <c r="H3" s="282"/>
      <c r="I3" s="285" t="s">
        <v>5</v>
      </c>
      <c r="J3" s="286"/>
      <c r="K3" s="15" t="e">
        <f>'Risk Assessment'!#REF!</f>
        <v>#REF!</v>
      </c>
      <c r="L3" s="9" t="s">
        <v>6</v>
      </c>
      <c r="M3" s="12" t="s">
        <v>46</v>
      </c>
    </row>
    <row r="4" spans="1:16" ht="7.15" customHeight="1" x14ac:dyDescent="0.25"/>
    <row r="5" spans="1:16" ht="15.75" x14ac:dyDescent="0.25">
      <c r="A5" s="3" t="s">
        <v>23</v>
      </c>
      <c r="P5" s="26" t="s">
        <v>27</v>
      </c>
    </row>
    <row r="6" spans="1:16" ht="5.45" customHeight="1" x14ac:dyDescent="0.25">
      <c r="B6" s="3"/>
      <c r="P6" s="26"/>
    </row>
    <row r="7" spans="1:16" ht="15" customHeight="1" x14ac:dyDescent="0.25">
      <c r="A7" t="s">
        <v>115</v>
      </c>
      <c r="B7" s="3"/>
      <c r="D7" s="249"/>
      <c r="E7" s="250"/>
      <c r="F7" s="250"/>
      <c r="G7" s="250"/>
      <c r="H7" s="250"/>
      <c r="I7" s="250"/>
      <c r="J7" s="250"/>
      <c r="K7" s="250"/>
      <c r="L7" s="250"/>
      <c r="M7" s="251"/>
      <c r="P7" s="26"/>
    </row>
    <row r="8" spans="1:16" ht="5.45" customHeight="1" x14ac:dyDescent="0.25">
      <c r="B8" s="3"/>
      <c r="P8" s="26"/>
    </row>
    <row r="9" spans="1:16" ht="16.149999999999999" customHeight="1" x14ac:dyDescent="0.25">
      <c r="A9" t="s">
        <v>40</v>
      </c>
      <c r="B9" s="3"/>
      <c r="H9" t="s">
        <v>44</v>
      </c>
      <c r="P9" s="26"/>
    </row>
    <row r="10" spans="1:16" x14ac:dyDescent="0.25">
      <c r="A10" s="43"/>
      <c r="B10" s="252" t="s">
        <v>41</v>
      </c>
      <c r="C10" s="253"/>
      <c r="D10" s="253"/>
      <c r="E10" s="253"/>
      <c r="H10" s="240"/>
      <c r="I10" s="241"/>
      <c r="J10" s="241"/>
      <c r="K10" s="241"/>
      <c r="L10" s="241"/>
      <c r="M10" s="242"/>
      <c r="P10" s="26"/>
    </row>
    <row r="11" spans="1:16" x14ac:dyDescent="0.25">
      <c r="A11" s="43"/>
      <c r="B11" s="254" t="s">
        <v>42</v>
      </c>
      <c r="C11" s="255"/>
      <c r="D11" s="255"/>
      <c r="E11" s="255"/>
      <c r="H11" s="243"/>
      <c r="I11" s="244"/>
      <c r="J11" s="244"/>
      <c r="K11" s="244"/>
      <c r="L11" s="244"/>
      <c r="M11" s="245"/>
      <c r="P11" s="26"/>
    </row>
    <row r="12" spans="1:16" ht="14.45" customHeight="1" x14ac:dyDescent="0.25">
      <c r="A12" s="43"/>
      <c r="B12" s="252" t="s">
        <v>43</v>
      </c>
      <c r="C12" s="253"/>
      <c r="D12" s="253"/>
      <c r="E12" s="253"/>
      <c r="F12" s="253"/>
      <c r="G12" s="253"/>
      <c r="H12" s="246"/>
      <c r="I12" s="247"/>
      <c r="J12" s="247"/>
      <c r="K12" s="247"/>
      <c r="L12" s="247"/>
      <c r="M12" s="248"/>
      <c r="P12" s="26"/>
    </row>
    <row r="13" spans="1:16" ht="4.1500000000000004" customHeight="1" thickBot="1" x14ac:dyDescent="0.3">
      <c r="B13" s="255"/>
      <c r="C13" s="255"/>
      <c r="D13" s="255"/>
      <c r="E13" s="255"/>
      <c r="P13" s="26" t="s">
        <v>27</v>
      </c>
    </row>
    <row r="14" spans="1:16" x14ac:dyDescent="0.25">
      <c r="A14" s="266" t="s">
        <v>33</v>
      </c>
      <c r="B14" s="267"/>
      <c r="C14" s="256" t="s">
        <v>24</v>
      </c>
      <c r="D14" s="257"/>
      <c r="E14" s="258"/>
      <c r="F14" s="259" t="s">
        <v>31</v>
      </c>
      <c r="G14" s="257"/>
      <c r="H14" s="258"/>
      <c r="I14" s="260" t="s">
        <v>32</v>
      </c>
      <c r="J14" s="261"/>
      <c r="K14" s="261"/>
      <c r="L14" s="262" t="s">
        <v>35</v>
      </c>
      <c r="M14" s="263"/>
      <c r="P14" s="26" t="s">
        <v>29</v>
      </c>
    </row>
    <row r="15" spans="1:16" x14ac:dyDescent="0.25">
      <c r="A15" s="268"/>
      <c r="B15" s="269"/>
      <c r="C15" s="28" t="s">
        <v>0</v>
      </c>
      <c r="D15" s="17" t="s">
        <v>25</v>
      </c>
      <c r="E15" s="18" t="s">
        <v>26</v>
      </c>
      <c r="F15" s="21" t="s">
        <v>0</v>
      </c>
      <c r="G15" s="17" t="s">
        <v>25</v>
      </c>
      <c r="H15" s="18" t="s">
        <v>26</v>
      </c>
      <c r="I15" s="21" t="s">
        <v>0</v>
      </c>
      <c r="J15" s="17" t="s">
        <v>25</v>
      </c>
      <c r="K15" s="20" t="s">
        <v>26</v>
      </c>
      <c r="L15" s="264"/>
      <c r="M15" s="265"/>
      <c r="P15" s="26" t="s">
        <v>30</v>
      </c>
    </row>
    <row r="16" spans="1:16" ht="30" customHeight="1" x14ac:dyDescent="0.25">
      <c r="A16" s="224" t="s">
        <v>11</v>
      </c>
      <c r="B16" s="225"/>
      <c r="C16" s="44"/>
      <c r="D16" s="4">
        <f>IF(C16=P5,10,IF(C16=P14,6,IF(C16=P15,4,0)))</f>
        <v>0</v>
      </c>
      <c r="E16" s="45"/>
      <c r="F16" s="44"/>
      <c r="G16" s="4">
        <f>IF(F16=P5,10,IF(F16=P14,6,IF(F16=P15,4,0)))</f>
        <v>0</v>
      </c>
      <c r="H16" s="45"/>
      <c r="I16" s="44"/>
      <c r="J16" s="4">
        <f>IF(I16=P5,10,IF(I16=P14,6,IF(I16=P15,4,0)))</f>
        <v>0</v>
      </c>
      <c r="K16" s="49"/>
      <c r="L16" s="229"/>
      <c r="M16" s="230"/>
      <c r="P16" s="26" t="s">
        <v>28</v>
      </c>
    </row>
    <row r="17" spans="1:13" ht="30" customHeight="1" x14ac:dyDescent="0.25">
      <c r="A17" s="224" t="s">
        <v>12</v>
      </c>
      <c r="B17" s="225"/>
      <c r="C17" s="44"/>
      <c r="D17" s="4">
        <f>IF(C17=$P$14,6,IF(C17=$P$15,3,0))</f>
        <v>0</v>
      </c>
      <c r="E17" s="45"/>
      <c r="F17" s="46"/>
      <c r="G17" s="4">
        <f>IF(F17=$P$14,6,IF(F17=$P$15,3,0))</f>
        <v>0</v>
      </c>
      <c r="H17" s="45"/>
      <c r="I17" s="46"/>
      <c r="J17" s="4">
        <f>IF(I17=$P$14,6,IF(I17=$P$15,3,0))</f>
        <v>0</v>
      </c>
      <c r="K17" s="49"/>
      <c r="L17" s="229"/>
      <c r="M17" s="230"/>
    </row>
    <row r="18" spans="1:13" ht="30" customHeight="1" x14ac:dyDescent="0.25">
      <c r="A18" s="224" t="s">
        <v>13</v>
      </c>
      <c r="B18" s="225"/>
      <c r="C18" s="44"/>
      <c r="D18" s="4">
        <f>IF(C18=$P$14,3,IF(C18=$P$15,1,0))</f>
        <v>0</v>
      </c>
      <c r="E18" s="45"/>
      <c r="F18" s="5"/>
      <c r="G18" s="7"/>
      <c r="H18" s="19"/>
      <c r="I18" s="46"/>
      <c r="J18" s="4">
        <f>IF(I18=$P$14,3,IF(I18=$P$15,1,0))</f>
        <v>0</v>
      </c>
      <c r="K18" s="49"/>
      <c r="L18" s="229"/>
      <c r="M18" s="230"/>
    </row>
    <row r="19" spans="1:13" ht="30" customHeight="1" x14ac:dyDescent="0.25">
      <c r="A19" s="224" t="s">
        <v>14</v>
      </c>
      <c r="B19" s="225"/>
      <c r="C19" s="44"/>
      <c r="D19" s="4">
        <f>IF(C19=$P$14,2,IF(C19=$P$15,1,0))</f>
        <v>0</v>
      </c>
      <c r="E19" s="45"/>
      <c r="F19" s="5"/>
      <c r="G19" s="7"/>
      <c r="H19" s="19"/>
      <c r="I19" s="46"/>
      <c r="J19" s="4">
        <f>IF(I19=$P$14,2,IF(I19=$P$15,1,0))</f>
        <v>0</v>
      </c>
      <c r="K19" s="49"/>
      <c r="L19" s="229"/>
      <c r="M19" s="230"/>
    </row>
    <row r="20" spans="1:13" ht="30" customHeight="1" x14ac:dyDescent="0.25">
      <c r="A20" s="224" t="s">
        <v>15</v>
      </c>
      <c r="B20" s="225"/>
      <c r="C20" s="7"/>
      <c r="D20" s="7"/>
      <c r="E20" s="19"/>
      <c r="F20" s="46"/>
      <c r="G20" s="4">
        <f>IF(F20=$P$14,2,IF(F20=$P$15,1,0))</f>
        <v>0</v>
      </c>
      <c r="H20" s="47"/>
      <c r="I20" s="5"/>
      <c r="J20" s="7"/>
      <c r="K20" s="2"/>
      <c r="L20" s="229"/>
      <c r="M20" s="230"/>
    </row>
    <row r="21" spans="1:13" ht="30" customHeight="1" x14ac:dyDescent="0.25">
      <c r="A21" s="224" t="s">
        <v>16</v>
      </c>
      <c r="B21" s="225"/>
      <c r="C21" s="44"/>
      <c r="D21" s="4">
        <f>IF(C21=$P$14,3,IF(C21=$P$15,1,0))</f>
        <v>0</v>
      </c>
      <c r="E21" s="45"/>
      <c r="F21" s="46"/>
      <c r="G21" s="4">
        <f>IF(F21=$P$14,3,IF(F21=$P$15,1,0))</f>
        <v>0</v>
      </c>
      <c r="H21" s="48"/>
      <c r="I21" s="46"/>
      <c r="J21" s="4">
        <f>IF(I21=$P$14,3,IF(I21=$P$15,1,0))</f>
        <v>0</v>
      </c>
      <c r="K21" s="49"/>
      <c r="L21" s="229"/>
      <c r="M21" s="230"/>
    </row>
    <row r="22" spans="1:13" ht="30" customHeight="1" x14ac:dyDescent="0.25">
      <c r="A22" s="224" t="s">
        <v>17</v>
      </c>
      <c r="B22" s="225"/>
      <c r="C22" s="44"/>
      <c r="D22" s="4">
        <f>IF(C22=$P$14,2,IF(C22=$P$15,1,0))</f>
        <v>0</v>
      </c>
      <c r="E22" s="45"/>
      <c r="F22" s="46"/>
      <c r="G22" s="4">
        <f>IF(F22=$P$14,2,IF(F22=$P$15,1,0))</f>
        <v>0</v>
      </c>
      <c r="H22" s="45"/>
      <c r="I22" s="46"/>
      <c r="J22" s="4">
        <f>IF(I22=$P$14,2,IF(I22=$P$15,1,0))</f>
        <v>0</v>
      </c>
      <c r="K22" s="49"/>
      <c r="L22" s="229"/>
      <c r="M22" s="230"/>
    </row>
    <row r="23" spans="1:13" ht="30" customHeight="1" x14ac:dyDescent="0.25">
      <c r="A23" s="224" t="s">
        <v>18</v>
      </c>
      <c r="B23" s="225"/>
      <c r="C23" s="44"/>
      <c r="D23" s="4">
        <f>IF(C23=$P$14,2,IF(C23=$P$15,1,0))</f>
        <v>0</v>
      </c>
      <c r="E23" s="45"/>
      <c r="F23" s="46"/>
      <c r="G23" s="4">
        <f>IF(F23=$P$14,2,IF(F23=$P$15,1,0))</f>
        <v>0</v>
      </c>
      <c r="H23" s="45"/>
      <c r="I23" s="46"/>
      <c r="J23" s="4">
        <f>IF(I23=$P$14,2,IF(I23=$P$15,1,0))</f>
        <v>0</v>
      </c>
      <c r="K23" s="49"/>
      <c r="L23" s="229"/>
      <c r="M23" s="230"/>
    </row>
    <row r="24" spans="1:13" ht="30" customHeight="1" x14ac:dyDescent="0.25">
      <c r="A24" s="224" t="s">
        <v>19</v>
      </c>
      <c r="B24" s="225"/>
      <c r="C24" s="44"/>
      <c r="D24" s="4">
        <f>IF(C24=$P$14,2,IF(C24=$P$15,1,0))</f>
        <v>0</v>
      </c>
      <c r="E24" s="45"/>
      <c r="F24" s="46"/>
      <c r="G24" s="4">
        <f>IF(F24=$P$14,2,IF(F24=$P$15,1,0))</f>
        <v>0</v>
      </c>
      <c r="H24" s="45"/>
      <c r="I24" s="46"/>
      <c r="J24" s="4">
        <f>IF(I24=$P$14,2,IF(I24=$P$15,1,0))</f>
        <v>0</v>
      </c>
      <c r="K24" s="49"/>
      <c r="L24" s="229"/>
      <c r="M24" s="230"/>
    </row>
    <row r="25" spans="1:13" ht="30" customHeight="1" x14ac:dyDescent="0.25">
      <c r="A25" s="224" t="s">
        <v>20</v>
      </c>
      <c r="B25" s="225"/>
      <c r="C25" s="7"/>
      <c r="D25" s="7"/>
      <c r="E25" s="19"/>
      <c r="F25" s="46"/>
      <c r="G25" s="4">
        <f>IF(F25=$P$14,3,IF(F25=$P$15,1,0))</f>
        <v>0</v>
      </c>
      <c r="H25" s="48"/>
      <c r="I25" s="5"/>
      <c r="J25" s="7"/>
      <c r="K25" s="2"/>
      <c r="L25" s="229"/>
      <c r="M25" s="230"/>
    </row>
    <row r="26" spans="1:13" ht="30" customHeight="1" x14ac:dyDescent="0.25">
      <c r="A26" s="224" t="s">
        <v>21</v>
      </c>
      <c r="B26" s="225"/>
      <c r="C26" s="7"/>
      <c r="D26" s="7"/>
      <c r="E26" s="19"/>
      <c r="F26" s="46"/>
      <c r="G26" s="4">
        <f>IF(F26=$P$14,3,IF(F26=$P$15,2,0))</f>
        <v>0</v>
      </c>
      <c r="H26" s="48"/>
      <c r="I26" s="5"/>
      <c r="J26" s="7"/>
      <c r="K26" s="2"/>
      <c r="L26" s="229"/>
      <c r="M26" s="230"/>
    </row>
    <row r="27" spans="1:13" ht="30" customHeight="1" thickBot="1" x14ac:dyDescent="0.3">
      <c r="A27" s="238" t="s">
        <v>22</v>
      </c>
      <c r="B27" s="239"/>
      <c r="C27" s="7"/>
      <c r="D27" s="7"/>
      <c r="E27" s="19"/>
      <c r="F27" s="6"/>
      <c r="G27" s="7"/>
      <c r="H27" s="19"/>
      <c r="I27" s="50"/>
      <c r="J27" s="22">
        <f>IF(I27=$P$14,3,IF(I27=$P$15,1,0))</f>
        <v>0</v>
      </c>
      <c r="K27" s="51"/>
      <c r="L27" s="231"/>
      <c r="M27" s="232"/>
    </row>
    <row r="28" spans="1:13" ht="30" customHeight="1" thickBot="1" x14ac:dyDescent="0.3">
      <c r="A28" s="227" t="s">
        <v>34</v>
      </c>
      <c r="B28" s="228"/>
      <c r="C28" s="29" t="str">
        <f>IF(D28&lt;7,"Very Low",IF(D28&lt;13,"Low",IF(D28&lt;19,"Medium","High")))</f>
        <v>Very Low</v>
      </c>
      <c r="D28" s="24">
        <f>SUM(D16:D27)</f>
        <v>0</v>
      </c>
      <c r="E28" s="25"/>
      <c r="F28" s="23" t="str">
        <f>IF(G28&lt;7,"Very Low",IF(G28&lt;13,"Low",IF(G28&lt;19,"Medium","High")))</f>
        <v>Very Low</v>
      </c>
      <c r="G28" s="24">
        <f>SUM(G16:G27)</f>
        <v>0</v>
      </c>
      <c r="H28" s="25"/>
      <c r="I28" s="23" t="str">
        <f>IF(J28&lt;7,"Very Low",IF(J28&lt;13,"Low",IF(J28&lt;19,"Medium","High")))</f>
        <v>Very Low</v>
      </c>
      <c r="J28" s="24">
        <f>SUM(J16:J27)</f>
        <v>0</v>
      </c>
      <c r="K28" s="27"/>
      <c r="L28" s="233"/>
      <c r="M28" s="234"/>
    </row>
    <row r="29" spans="1:13" ht="4.1500000000000004" customHeight="1" x14ac:dyDescent="0.25"/>
    <row r="30" spans="1:13" ht="14.45" customHeight="1" x14ac:dyDescent="0.25">
      <c r="A30" s="226" t="s">
        <v>36</v>
      </c>
      <c r="B30" s="226"/>
      <c r="C30" s="226"/>
      <c r="D30" s="226"/>
      <c r="E30" s="235" t="s">
        <v>37</v>
      </c>
      <c r="F30" s="235"/>
      <c r="G30" s="235"/>
      <c r="H30" s="236" t="s">
        <v>38</v>
      </c>
      <c r="I30" s="236"/>
      <c r="J30" s="236"/>
      <c r="K30" s="237" t="s">
        <v>39</v>
      </c>
      <c r="L30" s="237"/>
      <c r="M30" s="237"/>
    </row>
  </sheetData>
  <sheetProtection insertRows="0"/>
  <mergeCells count="49">
    <mergeCell ref="A1:B1"/>
    <mergeCell ref="A2:B2"/>
    <mergeCell ref="C1:M1"/>
    <mergeCell ref="E2:H2"/>
    <mergeCell ref="E3:H3"/>
    <mergeCell ref="I2:J2"/>
    <mergeCell ref="I3:J3"/>
    <mergeCell ref="A3:B3"/>
    <mergeCell ref="L25:M25"/>
    <mergeCell ref="L16:M16"/>
    <mergeCell ref="L17:M17"/>
    <mergeCell ref="L18:M18"/>
    <mergeCell ref="L19:M19"/>
    <mergeCell ref="L23:M23"/>
    <mergeCell ref="L24:M24"/>
    <mergeCell ref="H10:M12"/>
    <mergeCell ref="D7:M7"/>
    <mergeCell ref="L20:M20"/>
    <mergeCell ref="L21:M21"/>
    <mergeCell ref="L22:M22"/>
    <mergeCell ref="B10:E10"/>
    <mergeCell ref="B11:E11"/>
    <mergeCell ref="B13:E13"/>
    <mergeCell ref="B12:G12"/>
    <mergeCell ref="C14:E14"/>
    <mergeCell ref="F14:H14"/>
    <mergeCell ref="I14:K14"/>
    <mergeCell ref="L14:M15"/>
    <mergeCell ref="A14:B15"/>
    <mergeCell ref="A16:B16"/>
    <mergeCell ref="A17:B17"/>
    <mergeCell ref="L26:M26"/>
    <mergeCell ref="L27:M27"/>
    <mergeCell ref="L28:M28"/>
    <mergeCell ref="A26:B26"/>
    <mergeCell ref="E30:G30"/>
    <mergeCell ref="H30:J30"/>
    <mergeCell ref="K30:M30"/>
    <mergeCell ref="A27:B27"/>
    <mergeCell ref="A18:B18"/>
    <mergeCell ref="A30:D30"/>
    <mergeCell ref="A28:B28"/>
    <mergeCell ref="A20:B20"/>
    <mergeCell ref="A21:B21"/>
    <mergeCell ref="A22:B22"/>
    <mergeCell ref="A23:B23"/>
    <mergeCell ref="A24:B24"/>
    <mergeCell ref="A25:B25"/>
    <mergeCell ref="A19:B19"/>
  </mergeCells>
  <conditionalFormatting sqref="C16:C27">
    <cfRule type="beginsWith" dxfId="29" priority="45" operator="beginsWith" text="Low">
      <formula>LEFT(C16,LEN("Low"))="Low"</formula>
    </cfRule>
    <cfRule type="beginsWith" dxfId="28" priority="46" operator="beginsWith" text="Medium">
      <formula>LEFT(C16,LEN("Medium"))="Medium"</formula>
    </cfRule>
    <cfRule type="beginsWith" dxfId="27" priority="47" operator="beginsWith" text="High">
      <formula>LEFT(C16,LEN("High"))="High"</formula>
    </cfRule>
    <cfRule type="beginsWith" dxfId="26" priority="48" operator="beginsWith" text="Very High">
      <formula>LEFT(C16,LEN("Very High"))="Very High"</formula>
    </cfRule>
  </conditionalFormatting>
  <conditionalFormatting sqref="C28">
    <cfRule type="containsText" dxfId="25" priority="41" operator="containsText" text="Very Low">
      <formula>NOT(ISERROR(SEARCH("Very Low",C28)))</formula>
    </cfRule>
    <cfRule type="beginsWith" dxfId="24" priority="42" operator="beginsWith" text="Low">
      <formula>LEFT(C28,LEN("Low"))="Low"</formula>
    </cfRule>
    <cfRule type="containsText" dxfId="23" priority="43" operator="containsText" text="Medium">
      <formula>NOT(ISERROR(SEARCH("Medium",C28)))</formula>
    </cfRule>
    <cfRule type="containsText" dxfId="22" priority="44" operator="containsText" text="High">
      <formula>NOT(ISERROR(SEARCH("High",C28)))</formula>
    </cfRule>
  </conditionalFormatting>
  <conditionalFormatting sqref="F16:F26">
    <cfRule type="beginsWith" dxfId="21" priority="5" operator="beginsWith" text="Low">
      <formula>LEFT(F16,LEN("Low"))="Low"</formula>
    </cfRule>
    <cfRule type="beginsWith" dxfId="20" priority="6" operator="beginsWith" text="Medium">
      <formula>LEFT(F16,LEN("Medium"))="Medium"</formula>
    </cfRule>
    <cfRule type="beginsWith" dxfId="19" priority="7" operator="beginsWith" text="High">
      <formula>LEFT(F16,LEN("High"))="High"</formula>
    </cfRule>
    <cfRule type="beginsWith" dxfId="18" priority="8" operator="beginsWith" text="Very High">
      <formula>LEFT(F16,LEN("Very High"))="Very High"</formula>
    </cfRule>
  </conditionalFormatting>
  <conditionalFormatting sqref="F28">
    <cfRule type="containsText" dxfId="17" priority="33" operator="containsText" text="Very Low">
      <formula>NOT(ISERROR(SEARCH("Very Low",F28)))</formula>
    </cfRule>
    <cfRule type="beginsWith" dxfId="16" priority="34" operator="beginsWith" text="Low">
      <formula>LEFT(F28,LEN("Low"))="Low"</formula>
    </cfRule>
    <cfRule type="containsText" dxfId="15" priority="35" operator="containsText" text="Medium">
      <formula>NOT(ISERROR(SEARCH("Medium",F28)))</formula>
    </cfRule>
    <cfRule type="containsText" dxfId="14" priority="36" operator="containsText" text="High">
      <formula>NOT(ISERROR(SEARCH("High",F28)))</formula>
    </cfRule>
  </conditionalFormatting>
  <conditionalFormatting sqref="I16:I27">
    <cfRule type="beginsWith" dxfId="13" priority="1" operator="beginsWith" text="Low">
      <formula>LEFT(I16,LEN("Low"))="Low"</formula>
    </cfRule>
    <cfRule type="beginsWith" dxfId="12" priority="2" operator="beginsWith" text="Medium">
      <formula>LEFT(I16,LEN("Medium"))="Medium"</formula>
    </cfRule>
    <cfRule type="beginsWith" dxfId="11" priority="3" operator="beginsWith" text="High">
      <formula>LEFT(I16,LEN("High"))="High"</formula>
    </cfRule>
    <cfRule type="beginsWith" dxfId="10" priority="4" operator="beginsWith" text="Very High">
      <formula>LEFT(I16,LEN("Very High"))="Very High"</formula>
    </cfRule>
  </conditionalFormatting>
  <conditionalFormatting sqref="I28">
    <cfRule type="containsText" dxfId="9" priority="17" operator="containsText" text="Very Low">
      <formula>NOT(ISERROR(SEARCH("Very Low",I28)))</formula>
    </cfRule>
    <cfRule type="beginsWith" dxfId="8" priority="18" operator="beginsWith" text="Low">
      <formula>LEFT(I28,LEN("Low"))="Low"</formula>
    </cfRule>
    <cfRule type="containsText" dxfId="7" priority="19" operator="containsText" text="Medium">
      <formula>NOT(ISERROR(SEARCH("Medium",I28)))</formula>
    </cfRule>
    <cfRule type="containsText" dxfId="6" priority="20" operator="containsText" text="High">
      <formula>NOT(ISERROR(SEARCH("High",I28)))</formula>
    </cfRule>
  </conditionalFormatting>
  <dataValidations count="2">
    <dataValidation type="list" allowBlank="1" showInputMessage="1" showErrorMessage="1" sqref="C17:C19 I27 I21:I24 I17:I19 C21:C24 F17 F20:F26" xr:uid="{00000000-0002-0000-0300-000000000000}">
      <formula1>$P$14:$P$16</formula1>
    </dataValidation>
    <dataValidation type="list" allowBlank="1" showInputMessage="1" showErrorMessage="1" sqref="C16 F16 I16" xr:uid="{00000000-0002-0000-0300-000001000000}">
      <formula1>$P$13:$P$16</formula1>
    </dataValidation>
  </dataValidations>
  <pageMargins left="0.31496062992125984" right="0.31496062992125984" top="0.35433070866141736" bottom="0.35433070866141736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1"/>
  <sheetViews>
    <sheetView workbookViewId="0">
      <selection activeCell="A11" sqref="A11:D11"/>
    </sheetView>
  </sheetViews>
  <sheetFormatPr defaultRowHeight="15" x14ac:dyDescent="0.25"/>
  <cols>
    <col min="1" max="1" width="4.28515625" customWidth="1"/>
    <col min="2" max="2" width="16" customWidth="1"/>
    <col min="3" max="4" width="12.85546875" customWidth="1"/>
    <col min="5" max="5" width="38.42578125" customWidth="1"/>
    <col min="6" max="6" width="1.7109375" customWidth="1"/>
    <col min="7" max="7" width="18.85546875" customWidth="1"/>
    <col min="8" max="8" width="15.28515625" customWidth="1"/>
    <col min="9" max="9" width="22.5703125" customWidth="1"/>
    <col min="10" max="10" width="10.7109375" customWidth="1"/>
    <col min="11" max="11" width="16.7109375" customWidth="1"/>
  </cols>
  <sheetData>
    <row r="1" spans="1:14" ht="18.75" x14ac:dyDescent="0.3">
      <c r="A1" s="270"/>
      <c r="B1" s="271"/>
      <c r="C1" s="274" t="s">
        <v>100</v>
      </c>
      <c r="D1" s="275"/>
      <c r="E1" s="275"/>
      <c r="F1" s="275"/>
      <c r="G1" s="275"/>
      <c r="H1" s="275"/>
      <c r="I1" s="275"/>
      <c r="J1" s="275"/>
      <c r="K1" s="276"/>
    </row>
    <row r="2" spans="1:14" ht="19.899999999999999" customHeight="1" x14ac:dyDescent="0.25">
      <c r="A2" s="272"/>
      <c r="B2" s="273"/>
      <c r="C2" s="10" t="s">
        <v>3</v>
      </c>
      <c r="D2" s="314" t="e">
        <f>'Risk Assessment'!#REF!</f>
        <v>#REF!</v>
      </c>
      <c r="E2" s="314"/>
      <c r="F2" s="314"/>
      <c r="G2" s="314"/>
      <c r="H2" s="33" t="s">
        <v>8</v>
      </c>
      <c r="I2" s="16" t="e">
        <f>'Risk Assessment'!#REF!</f>
        <v>#REF!</v>
      </c>
      <c r="J2" s="8" t="s">
        <v>7</v>
      </c>
      <c r="K2" s="14" t="e">
        <f>'Risk Assessment'!#REF!</f>
        <v>#REF!</v>
      </c>
    </row>
    <row r="3" spans="1:14" ht="19.899999999999999" customHeight="1" thickBot="1" x14ac:dyDescent="0.3">
      <c r="A3" s="287"/>
      <c r="B3" s="288"/>
      <c r="C3" s="11" t="s">
        <v>4</v>
      </c>
      <c r="D3" s="315" t="e">
        <f>'Risk Assessment'!#REF!</f>
        <v>#REF!</v>
      </c>
      <c r="E3" s="315"/>
      <c r="F3" s="315"/>
      <c r="G3" s="316"/>
      <c r="H3" s="34" t="s">
        <v>5</v>
      </c>
      <c r="I3" s="15" t="e">
        <f>'Risk Assessment'!#REF!</f>
        <v>#REF!</v>
      </c>
      <c r="J3" s="9" t="s">
        <v>6</v>
      </c>
      <c r="K3" s="12" t="s">
        <v>48</v>
      </c>
    </row>
    <row r="4" spans="1:14" ht="7.15" customHeight="1" x14ac:dyDescent="0.25"/>
    <row r="5" spans="1:14" ht="15.75" x14ac:dyDescent="0.25">
      <c r="A5" s="3" t="s">
        <v>47</v>
      </c>
      <c r="N5" s="26" t="s">
        <v>27</v>
      </c>
    </row>
    <row r="6" spans="1:14" ht="5.45" customHeight="1" x14ac:dyDescent="0.25">
      <c r="B6" s="3"/>
      <c r="N6" s="26"/>
    </row>
    <row r="7" spans="1:14" x14ac:dyDescent="0.25">
      <c r="A7" t="s">
        <v>45</v>
      </c>
    </row>
    <row r="8" spans="1:14" x14ac:dyDescent="0.25">
      <c r="A8" s="320" t="s">
        <v>50</v>
      </c>
      <c r="B8" s="321"/>
      <c r="C8" s="317"/>
      <c r="D8" s="318"/>
      <c r="E8" s="318"/>
      <c r="F8" s="318"/>
      <c r="G8" s="318"/>
      <c r="H8" s="318"/>
      <c r="I8" s="318"/>
      <c r="J8" s="319"/>
      <c r="K8" s="35"/>
      <c r="L8" s="38" t="s">
        <v>80</v>
      </c>
    </row>
    <row r="9" spans="1:14" x14ac:dyDescent="0.25">
      <c r="A9" s="301" t="s">
        <v>4</v>
      </c>
      <c r="B9" s="322"/>
      <c r="C9" s="322"/>
      <c r="D9" s="302"/>
      <c r="E9" s="301" t="s">
        <v>83</v>
      </c>
      <c r="F9" s="302"/>
      <c r="G9" s="307" t="s">
        <v>51</v>
      </c>
      <c r="H9" s="308"/>
      <c r="I9" s="40" t="s">
        <v>52</v>
      </c>
      <c r="J9" s="32" t="s">
        <v>53</v>
      </c>
      <c r="L9" s="26" t="s">
        <v>81</v>
      </c>
    </row>
    <row r="10" spans="1:14" x14ac:dyDescent="0.25">
      <c r="A10" s="323"/>
      <c r="B10" s="324"/>
      <c r="C10" s="324"/>
      <c r="D10" s="325"/>
      <c r="E10" s="303"/>
      <c r="F10" s="304"/>
      <c r="G10" s="303"/>
      <c r="H10" s="304"/>
      <c r="I10" s="30" t="s">
        <v>54</v>
      </c>
      <c r="J10" s="52"/>
      <c r="L10" s="26"/>
    </row>
    <row r="11" spans="1:14" ht="14.45" customHeight="1" x14ac:dyDescent="0.25">
      <c r="A11" s="323"/>
      <c r="B11" s="324"/>
      <c r="C11" s="324"/>
      <c r="D11" s="325"/>
      <c r="E11" s="303"/>
      <c r="F11" s="304"/>
      <c r="G11" s="303"/>
      <c r="H11" s="304"/>
      <c r="I11" s="30" t="s">
        <v>55</v>
      </c>
      <c r="J11" s="52"/>
      <c r="K11" s="39"/>
    </row>
    <row r="12" spans="1:14" x14ac:dyDescent="0.25">
      <c r="A12" s="326"/>
      <c r="B12" s="327"/>
      <c r="C12" s="327"/>
      <c r="D12" s="328"/>
      <c r="E12" s="305"/>
      <c r="F12" s="306"/>
      <c r="G12" s="305"/>
      <c r="H12" s="306"/>
      <c r="I12" s="31" t="s">
        <v>56</v>
      </c>
      <c r="J12" s="53"/>
      <c r="K12" s="39"/>
    </row>
    <row r="13" spans="1:14" ht="9.6" customHeight="1" x14ac:dyDescent="0.25">
      <c r="G13" s="1"/>
      <c r="H13" s="1"/>
      <c r="I13" s="1"/>
      <c r="J13" s="1"/>
      <c r="K13" s="39"/>
    </row>
    <row r="14" spans="1:14" ht="14.45" customHeight="1" x14ac:dyDescent="0.25">
      <c r="A14" t="s">
        <v>72</v>
      </c>
      <c r="G14" s="36"/>
      <c r="H14" s="36"/>
      <c r="I14" s="36"/>
      <c r="J14" s="36"/>
      <c r="K14" s="37"/>
    </row>
    <row r="15" spans="1:14" ht="14.45" customHeight="1" x14ac:dyDescent="0.25">
      <c r="A15" s="292" t="s">
        <v>9</v>
      </c>
      <c r="B15" s="292"/>
      <c r="C15" s="292" t="s">
        <v>59</v>
      </c>
      <c r="D15" s="292"/>
      <c r="E15" s="292" t="s">
        <v>49</v>
      </c>
      <c r="F15" s="292"/>
      <c r="G15" s="292" t="s">
        <v>58</v>
      </c>
      <c r="H15" s="292"/>
      <c r="I15" s="292" t="s">
        <v>57</v>
      </c>
      <c r="J15" s="292"/>
      <c r="K15" s="292"/>
    </row>
    <row r="16" spans="1:14" ht="14.45" customHeight="1" x14ac:dyDescent="0.25">
      <c r="A16" s="299"/>
      <c r="B16" s="299"/>
      <c r="C16" s="291"/>
      <c r="D16" s="291"/>
      <c r="E16" s="291"/>
      <c r="F16" s="291"/>
      <c r="G16" s="312"/>
      <c r="H16" s="313"/>
      <c r="I16" s="291"/>
      <c r="J16" s="291"/>
      <c r="K16" s="291"/>
    </row>
    <row r="17" spans="1:11" ht="14.45" customHeight="1" x14ac:dyDescent="0.25">
      <c r="A17" s="299"/>
      <c r="B17" s="299"/>
      <c r="C17" s="291"/>
      <c r="D17" s="291"/>
      <c r="E17" s="291"/>
      <c r="F17" s="291"/>
      <c r="G17" s="309"/>
      <c r="H17" s="310"/>
      <c r="I17" s="291"/>
      <c r="J17" s="291"/>
      <c r="K17" s="291"/>
    </row>
    <row r="18" spans="1:11" ht="29.45" customHeight="1" x14ac:dyDescent="0.25">
      <c r="A18" s="298"/>
      <c r="B18" s="298"/>
      <c r="C18" s="296"/>
      <c r="D18" s="296"/>
      <c r="E18" s="296"/>
      <c r="F18" s="296"/>
      <c r="G18" s="296"/>
      <c r="H18" s="296"/>
      <c r="I18" s="300"/>
      <c r="J18" s="300"/>
      <c r="K18" s="300"/>
    </row>
    <row r="19" spans="1:11" ht="9.6" customHeight="1" x14ac:dyDescent="0.25">
      <c r="G19" s="36"/>
      <c r="H19" s="36"/>
      <c r="I19" s="36"/>
      <c r="J19" s="36"/>
      <c r="K19" s="37"/>
    </row>
    <row r="20" spans="1:11" x14ac:dyDescent="0.25">
      <c r="A20" t="s">
        <v>73</v>
      </c>
      <c r="G20" t="s">
        <v>79</v>
      </c>
    </row>
    <row r="21" spans="1:11" x14ac:dyDescent="0.25">
      <c r="A21" s="311" t="s">
        <v>75</v>
      </c>
      <c r="B21" s="311"/>
      <c r="C21" s="311"/>
      <c r="D21" s="17" t="s">
        <v>77</v>
      </c>
      <c r="E21" s="17" t="s">
        <v>60</v>
      </c>
      <c r="G21" s="294" t="s">
        <v>84</v>
      </c>
      <c r="H21" s="295"/>
      <c r="I21" s="56"/>
      <c r="J21" s="2" t="s">
        <v>78</v>
      </c>
      <c r="K21" s="56"/>
    </row>
    <row r="22" spans="1:11" x14ac:dyDescent="0.25">
      <c r="A22" s="297" t="s">
        <v>61</v>
      </c>
      <c r="B22" s="297"/>
      <c r="C22" s="297"/>
      <c r="D22" s="54"/>
      <c r="E22" s="55"/>
      <c r="G22" s="2" t="s">
        <v>99</v>
      </c>
      <c r="H22" s="2"/>
      <c r="I22" s="291"/>
      <c r="J22" s="291"/>
      <c r="K22" s="291"/>
    </row>
    <row r="23" spans="1:11" x14ac:dyDescent="0.25">
      <c r="A23" s="297" t="s">
        <v>62</v>
      </c>
      <c r="B23" s="297"/>
      <c r="C23" s="297"/>
      <c r="D23" s="54"/>
      <c r="E23" s="55"/>
    </row>
    <row r="24" spans="1:11" x14ac:dyDescent="0.25">
      <c r="A24" s="297" t="s">
        <v>63</v>
      </c>
      <c r="B24" s="297"/>
      <c r="C24" s="297"/>
      <c r="D24" s="54"/>
      <c r="E24" s="55"/>
      <c r="G24" t="s">
        <v>82</v>
      </c>
    </row>
    <row r="25" spans="1:11" x14ac:dyDescent="0.25">
      <c r="A25" s="297" t="s">
        <v>64</v>
      </c>
      <c r="B25" s="297"/>
      <c r="C25" s="297"/>
      <c r="D25" s="54"/>
      <c r="E25" s="55"/>
      <c r="G25" s="2" t="s">
        <v>85</v>
      </c>
      <c r="H25" s="2"/>
      <c r="I25" s="54"/>
    </row>
    <row r="26" spans="1:11" x14ac:dyDescent="0.25">
      <c r="A26" s="297" t="s">
        <v>65</v>
      </c>
      <c r="B26" s="297"/>
      <c r="C26" s="297"/>
      <c r="D26" s="54"/>
      <c r="E26" s="55"/>
      <c r="G26" s="41" t="s">
        <v>86</v>
      </c>
      <c r="H26" s="2"/>
      <c r="I26" s="54"/>
      <c r="J26" s="2" t="s">
        <v>78</v>
      </c>
      <c r="K26" s="54"/>
    </row>
    <row r="27" spans="1:11" x14ac:dyDescent="0.25">
      <c r="A27" s="297" t="s">
        <v>66</v>
      </c>
      <c r="B27" s="297"/>
      <c r="C27" s="297"/>
      <c r="D27" s="54"/>
      <c r="E27" s="55"/>
      <c r="G27" s="41" t="s">
        <v>87</v>
      </c>
      <c r="H27" s="2"/>
      <c r="I27" s="54"/>
      <c r="J27" s="2" t="s">
        <v>78</v>
      </c>
      <c r="K27" s="54"/>
    </row>
    <row r="28" spans="1:11" x14ac:dyDescent="0.25">
      <c r="A28" s="297" t="s">
        <v>67</v>
      </c>
      <c r="B28" s="297"/>
      <c r="C28" s="297"/>
      <c r="D28" s="54"/>
      <c r="E28" s="55"/>
    </row>
    <row r="29" spans="1:11" x14ac:dyDescent="0.25">
      <c r="A29" s="297" t="s">
        <v>68</v>
      </c>
      <c r="B29" s="297"/>
      <c r="C29" s="297"/>
      <c r="D29" s="54"/>
      <c r="E29" s="55"/>
      <c r="G29" t="s">
        <v>98</v>
      </c>
    </row>
    <row r="30" spans="1:11" x14ac:dyDescent="0.25">
      <c r="A30" s="297" t="s">
        <v>69</v>
      </c>
      <c r="B30" s="297"/>
      <c r="C30" s="297"/>
      <c r="D30" s="54"/>
      <c r="E30" s="55"/>
      <c r="G30" s="41" t="s">
        <v>88</v>
      </c>
      <c r="H30" s="2"/>
      <c r="I30" s="54"/>
    </row>
    <row r="31" spans="1:11" x14ac:dyDescent="0.25">
      <c r="A31" s="297" t="s">
        <v>76</v>
      </c>
      <c r="B31" s="297"/>
      <c r="C31" s="297"/>
      <c r="D31" s="54"/>
      <c r="E31" s="55"/>
      <c r="G31" s="41" t="s">
        <v>89</v>
      </c>
      <c r="H31" s="2"/>
      <c r="I31" s="54"/>
    </row>
    <row r="32" spans="1:11" x14ac:dyDescent="0.25">
      <c r="A32" s="297" t="s">
        <v>70</v>
      </c>
      <c r="B32" s="297"/>
      <c r="C32" s="297"/>
      <c r="D32" s="54"/>
      <c r="E32" s="55"/>
      <c r="G32" s="41" t="s">
        <v>90</v>
      </c>
      <c r="H32" s="2"/>
      <c r="I32" s="54"/>
    </row>
    <row r="33" spans="1:11" x14ac:dyDescent="0.25">
      <c r="A33" s="297" t="s">
        <v>74</v>
      </c>
      <c r="B33" s="297"/>
      <c r="C33" s="297"/>
      <c r="D33" s="54"/>
      <c r="E33" s="55"/>
      <c r="G33" s="41" t="s">
        <v>91</v>
      </c>
      <c r="H33" s="2"/>
      <c r="I33" s="54"/>
    </row>
    <row r="34" spans="1:11" x14ac:dyDescent="0.25">
      <c r="A34" s="297" t="s">
        <v>71</v>
      </c>
      <c r="B34" s="297"/>
      <c r="C34" s="297"/>
      <c r="D34" s="54"/>
      <c r="E34" s="55"/>
      <c r="G34" s="41" t="s">
        <v>92</v>
      </c>
      <c r="H34" s="2"/>
      <c r="I34" s="54"/>
    </row>
    <row r="35" spans="1:11" ht="9" customHeight="1" x14ac:dyDescent="0.25"/>
    <row r="36" spans="1:11" x14ac:dyDescent="0.25">
      <c r="A36" t="s">
        <v>93</v>
      </c>
    </row>
    <row r="37" spans="1:11" x14ac:dyDescent="0.25">
      <c r="A37" s="292" t="s">
        <v>94</v>
      </c>
      <c r="B37" s="292"/>
      <c r="C37" s="292" t="s">
        <v>97</v>
      </c>
      <c r="D37" s="292"/>
      <c r="E37" s="292"/>
      <c r="F37" s="292"/>
      <c r="G37" s="292"/>
      <c r="H37" s="292"/>
      <c r="I37" s="292" t="s">
        <v>95</v>
      </c>
      <c r="J37" s="292"/>
      <c r="K37" s="17" t="s">
        <v>96</v>
      </c>
    </row>
    <row r="38" spans="1:11" x14ac:dyDescent="0.25">
      <c r="A38" s="289"/>
      <c r="B38" s="290"/>
      <c r="C38" s="289"/>
      <c r="D38" s="293"/>
      <c r="E38" s="293"/>
      <c r="F38" s="293"/>
      <c r="G38" s="293"/>
      <c r="H38" s="290"/>
      <c r="I38" s="289"/>
      <c r="J38" s="290"/>
      <c r="K38" s="42"/>
    </row>
    <row r="39" spans="1:11" x14ac:dyDescent="0.25">
      <c r="A39" s="289"/>
      <c r="B39" s="290"/>
      <c r="C39" s="289"/>
      <c r="D39" s="293"/>
      <c r="E39" s="293"/>
      <c r="F39" s="293"/>
      <c r="G39" s="293"/>
      <c r="H39" s="290"/>
      <c r="I39" s="289"/>
      <c r="J39" s="290"/>
      <c r="K39" s="42"/>
    </row>
    <row r="40" spans="1:11" x14ac:dyDescent="0.25">
      <c r="A40" s="289"/>
      <c r="B40" s="290"/>
      <c r="C40" s="289"/>
      <c r="D40" s="293"/>
      <c r="E40" s="293"/>
      <c r="F40" s="293"/>
      <c r="G40" s="293"/>
      <c r="H40" s="290"/>
      <c r="I40" s="289"/>
      <c r="J40" s="290"/>
      <c r="K40" s="42"/>
    </row>
    <row r="41" spans="1:11" x14ac:dyDescent="0.25">
      <c r="A41" s="289"/>
      <c r="B41" s="290"/>
      <c r="C41" s="289"/>
      <c r="D41" s="293"/>
      <c r="E41" s="293"/>
      <c r="F41" s="293"/>
      <c r="G41" s="293"/>
      <c r="H41" s="290"/>
      <c r="I41" s="289"/>
      <c r="J41" s="290"/>
      <c r="K41" s="42"/>
    </row>
  </sheetData>
  <sheetProtection insertRows="0"/>
  <mergeCells count="71">
    <mergeCell ref="A1:B1"/>
    <mergeCell ref="C1:K1"/>
    <mergeCell ref="A2:B2"/>
    <mergeCell ref="A3:B3"/>
    <mergeCell ref="G16:H16"/>
    <mergeCell ref="D2:G2"/>
    <mergeCell ref="D3:G3"/>
    <mergeCell ref="C8:J8"/>
    <mergeCell ref="I15:K15"/>
    <mergeCell ref="I16:K16"/>
    <mergeCell ref="A8:B8"/>
    <mergeCell ref="A9:D9"/>
    <mergeCell ref="A11:D11"/>
    <mergeCell ref="A12:D12"/>
    <mergeCell ref="A10:D10"/>
    <mergeCell ref="A29:C29"/>
    <mergeCell ref="A33:C33"/>
    <mergeCell ref="A34:C34"/>
    <mergeCell ref="A30:C30"/>
    <mergeCell ref="A31:C31"/>
    <mergeCell ref="A32:C32"/>
    <mergeCell ref="A21:C21"/>
    <mergeCell ref="A25:C25"/>
    <mergeCell ref="A26:C26"/>
    <mergeCell ref="A27:C27"/>
    <mergeCell ref="A28:C28"/>
    <mergeCell ref="A17:B17"/>
    <mergeCell ref="A16:B16"/>
    <mergeCell ref="I18:K18"/>
    <mergeCell ref="E9:F9"/>
    <mergeCell ref="E10:F10"/>
    <mergeCell ref="E11:F11"/>
    <mergeCell ref="E12:F12"/>
    <mergeCell ref="G15:H15"/>
    <mergeCell ref="G9:H9"/>
    <mergeCell ref="G10:H10"/>
    <mergeCell ref="G11:H11"/>
    <mergeCell ref="G12:H12"/>
    <mergeCell ref="G18:H18"/>
    <mergeCell ref="G17:H17"/>
    <mergeCell ref="I17:K17"/>
    <mergeCell ref="G21:H21"/>
    <mergeCell ref="A37:B37"/>
    <mergeCell ref="C37:H37"/>
    <mergeCell ref="A15:B15"/>
    <mergeCell ref="C15:D15"/>
    <mergeCell ref="C16:D16"/>
    <mergeCell ref="C17:D17"/>
    <mergeCell ref="C18:D18"/>
    <mergeCell ref="E15:F15"/>
    <mergeCell ref="E16:F16"/>
    <mergeCell ref="E17:F17"/>
    <mergeCell ref="E18:F18"/>
    <mergeCell ref="A22:C22"/>
    <mergeCell ref="A23:C23"/>
    <mergeCell ref="A24:C24"/>
    <mergeCell ref="A18:B18"/>
    <mergeCell ref="A38:B38"/>
    <mergeCell ref="A39:B39"/>
    <mergeCell ref="A40:B40"/>
    <mergeCell ref="A41:B41"/>
    <mergeCell ref="C38:H38"/>
    <mergeCell ref="C39:H39"/>
    <mergeCell ref="C40:H40"/>
    <mergeCell ref="C41:H41"/>
    <mergeCell ref="I38:J38"/>
    <mergeCell ref="I39:J39"/>
    <mergeCell ref="I40:J40"/>
    <mergeCell ref="I41:J41"/>
    <mergeCell ref="I22:K22"/>
    <mergeCell ref="I37:J37"/>
  </mergeCells>
  <conditionalFormatting sqref="I25:I27">
    <cfRule type="containsText" dxfId="5" priority="9" operator="containsText" text="Y">
      <formula>NOT(ISERROR(SEARCH("Y",I25)))</formula>
    </cfRule>
    <cfRule type="containsText" dxfId="4" priority="10" operator="containsText" text="N">
      <formula>NOT(ISERROR(SEARCH("N",I25)))</formula>
    </cfRule>
  </conditionalFormatting>
  <conditionalFormatting sqref="I30:I34">
    <cfRule type="containsText" dxfId="3" priority="1" operator="containsText" text="Y">
      <formula>NOT(ISERROR(SEARCH("Y",I30)))</formula>
    </cfRule>
    <cfRule type="containsText" dxfId="2" priority="2" operator="containsText" text="N">
      <formula>NOT(ISERROR(SEARCH("N",I30)))</formula>
    </cfRule>
  </conditionalFormatting>
  <conditionalFormatting sqref="J10:J12 I21 D22:D34">
    <cfRule type="containsText" dxfId="1" priority="13" operator="containsText" text="Y">
      <formula>NOT(ISERROR(SEARCH("Y",D10)))</formula>
    </cfRule>
    <cfRule type="containsText" dxfId="0" priority="14" operator="containsText" text="N">
      <formula>NOT(ISERROR(SEARCH("N",D10)))</formula>
    </cfRule>
  </conditionalFormatting>
  <dataValidations count="1">
    <dataValidation type="list" allowBlank="1" showInputMessage="1" showErrorMessage="1" sqref="J10:J12 D22:D34 I21 I25:I27 I30:I34" xr:uid="{00000000-0002-0000-0400-000000000000}">
      <formula1>$L$8:$L$9</formula1>
    </dataValidation>
  </dataValidations>
  <pageMargins left="0.31496062992125984" right="0.31496062992125984" top="0.35433070866141736" bottom="0.35433070866141736" header="0.31496062992125984" footer="0.31496062992125984"/>
  <pageSetup paperSize="9" scale="8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4"/>
  <sheetViews>
    <sheetView workbookViewId="0">
      <selection activeCell="A14" sqref="A14"/>
    </sheetView>
  </sheetViews>
  <sheetFormatPr defaultRowHeight="15" x14ac:dyDescent="0.25"/>
  <cols>
    <col min="1" max="1" width="22.85546875" bestFit="1" customWidth="1"/>
  </cols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114</v>
      </c>
    </row>
    <row r="14" spans="1:1" x14ac:dyDescent="0.25">
      <c r="A1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Risk Assessment</vt:lpstr>
      <vt:lpstr>Hierachy of Control</vt:lpstr>
      <vt:lpstr>Methodology</vt:lpstr>
      <vt:lpstr>Look Up Lists</vt:lpstr>
      <vt:lpstr>MAC</vt:lpstr>
      <vt:lpstr>CoSHH</vt:lpstr>
      <vt:lpstr>Drop Down Lists</vt:lpstr>
      <vt:lpstr>CoSHH!Print_Area</vt:lpstr>
      <vt:lpstr>'Hierachy of Control'!Print_Area</vt:lpstr>
      <vt:lpstr>MAC!Print_Area</vt:lpstr>
      <vt:lpstr>Methodology!Print_Area</vt:lpstr>
      <vt:lpstr>'Risk Assessment'!Print_Area</vt:lpstr>
      <vt:lpstr>'Risk Assessment'!Print_Titles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McEwan</dc:creator>
  <cp:lastModifiedBy>Julie Slater</cp:lastModifiedBy>
  <cp:lastPrinted>2023-03-23T13:44:17Z</cp:lastPrinted>
  <dcterms:created xsi:type="dcterms:W3CDTF">2017-05-10T12:18:44Z</dcterms:created>
  <dcterms:modified xsi:type="dcterms:W3CDTF">2024-10-16T14:38:00Z</dcterms:modified>
</cp:coreProperties>
</file>